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5" windowWidth="15960" windowHeight="16440"/>
  </bookViews>
  <sheets>
    <sheet name="POGOJI IN REKAPITULACIJA" sheetId="1" r:id="rId1"/>
    <sheet name="SPLOŠNO" sheetId="2" r:id="rId2"/>
    <sheet name="VODOVOD IN KANALIZACIJA" sheetId="3" r:id="rId3"/>
    <sheet name="OGREVANJE" sheetId="4" r:id="rId4"/>
    <sheet name="PREZRAČEVANJE KUHINJE" sheetId="5" r:id="rId5"/>
    <sheet name="PREZRAČEVANJE-PROSTORI" sheetId="6" r:id="rId6"/>
    <sheet name="RUŠITVE" sheetId="7" r:id="rId7"/>
    <sheet name="List1" sheetId="8" r:id="rId8"/>
  </sheets>
  <definedNames>
    <definedName name="_xlnm.Print_Area" localSheetId="0">'POGOJI IN REKAPITULACIJA'!$A$1:$G$75</definedName>
  </definedNames>
  <calcPr calcId="125725"/>
</workbook>
</file>

<file path=xl/calcChain.xml><?xml version="1.0" encoding="utf-8"?>
<calcChain xmlns="http://schemas.openxmlformats.org/spreadsheetml/2006/main">
  <c r="A61" i="1"/>
  <c r="B61"/>
  <c r="G61"/>
  <c r="A62"/>
  <c r="B62"/>
  <c r="G62"/>
  <c r="A63"/>
  <c r="B63"/>
  <c r="A65"/>
  <c r="B65"/>
  <c r="G65"/>
  <c r="A66"/>
  <c r="B66"/>
  <c r="G66"/>
  <c r="A67"/>
  <c r="B67"/>
  <c r="G67"/>
  <c r="F66" i="7"/>
  <c r="F63"/>
  <c r="F68" s="1"/>
  <c r="F55"/>
  <c r="F52"/>
  <c r="F51"/>
  <c r="F50"/>
  <c r="F49"/>
  <c r="F57" s="1"/>
  <c r="F44"/>
  <c r="F42"/>
  <c r="F40"/>
  <c r="F33"/>
  <c r="F30"/>
  <c r="F27"/>
  <c r="F23"/>
  <c r="F22"/>
  <c r="F19"/>
  <c r="F16"/>
  <c r="F13"/>
  <c r="F35" s="1"/>
  <c r="F138" i="6"/>
  <c r="F135"/>
  <c r="F132"/>
  <c r="F128"/>
  <c r="F123"/>
  <c r="F119"/>
  <c r="F112"/>
  <c r="F111"/>
  <c r="F110"/>
  <c r="F109"/>
  <c r="F108"/>
  <c r="F97"/>
  <c r="F93"/>
  <c r="F92"/>
  <c r="F91"/>
  <c r="F86"/>
  <c r="F82"/>
  <c r="F78"/>
  <c r="F77"/>
  <c r="F73"/>
  <c r="F72"/>
  <c r="F71"/>
  <c r="F67"/>
  <c r="F66"/>
  <c r="F65"/>
  <c r="F64"/>
  <c r="F60"/>
  <c r="F48"/>
  <c r="F36"/>
  <c r="F24"/>
  <c r="F204" i="5"/>
  <c r="F201"/>
  <c r="F198"/>
  <c r="F195"/>
  <c r="F194"/>
  <c r="F190"/>
  <c r="F187"/>
  <c r="F186"/>
  <c r="F185"/>
  <c r="F174"/>
  <c r="F170"/>
  <c r="F166"/>
  <c r="F162"/>
  <c r="F156"/>
  <c r="F153"/>
  <c r="F150"/>
  <c r="F146"/>
  <c r="F67"/>
  <c r="F54"/>
  <c r="F51"/>
  <c r="F189" i="4"/>
  <c r="F186"/>
  <c r="F183"/>
  <c r="F180"/>
  <c r="F177"/>
  <c r="F191" s="1"/>
  <c r="F168"/>
  <c r="F165"/>
  <c r="F162"/>
  <c r="F159"/>
  <c r="F158"/>
  <c r="F155"/>
  <c r="F154"/>
  <c r="F150"/>
  <c r="F147"/>
  <c r="F137"/>
  <c r="E171" s="1"/>
  <c r="F171" s="1"/>
  <c r="F109"/>
  <c r="F106"/>
  <c r="F103"/>
  <c r="F100"/>
  <c r="F97"/>
  <c r="F94"/>
  <c r="F91"/>
  <c r="F88"/>
  <c r="F87"/>
  <c r="F86"/>
  <c r="F81"/>
  <c r="F80"/>
  <c r="F79"/>
  <c r="F74"/>
  <c r="F69"/>
  <c r="F66"/>
  <c r="F63"/>
  <c r="F59"/>
  <c r="F55"/>
  <c r="F52"/>
  <c r="F49"/>
  <c r="F46"/>
  <c r="F43"/>
  <c r="F40"/>
  <c r="F36"/>
  <c r="F33"/>
  <c r="F30"/>
  <c r="F29"/>
  <c r="F28"/>
  <c r="F27"/>
  <c r="F26"/>
  <c r="F25"/>
  <c r="F24"/>
  <c r="F23"/>
  <c r="F22"/>
  <c r="F21"/>
  <c r="F20"/>
  <c r="F19"/>
  <c r="F18"/>
  <c r="F17"/>
  <c r="F16"/>
  <c r="F15"/>
  <c r="F112" s="1"/>
  <c r="F14"/>
  <c r="E111" s="1"/>
  <c r="F111" s="1"/>
  <c r="F239" i="3"/>
  <c r="F232"/>
  <c r="F229"/>
  <c r="F228"/>
  <c r="F225"/>
  <c r="F224"/>
  <c r="F221"/>
  <c r="F220"/>
  <c r="E242" s="1"/>
  <c r="F242" s="1"/>
  <c r="F208"/>
  <c r="F205"/>
  <c r="F202"/>
  <c r="F199"/>
  <c r="F194"/>
  <c r="F190"/>
  <c r="F189"/>
  <c r="F188"/>
  <c r="E211" s="1"/>
  <c r="F211" s="1"/>
  <c r="F187"/>
  <c r="F182"/>
  <c r="F168"/>
  <c r="F165"/>
  <c r="F162"/>
  <c r="F158"/>
  <c r="F155"/>
  <c r="F154"/>
  <c r="F153"/>
  <c r="D153"/>
  <c r="F148"/>
  <c r="F147"/>
  <c r="F146"/>
  <c r="F143"/>
  <c r="F142"/>
  <c r="F141"/>
  <c r="F140"/>
  <c r="F139"/>
  <c r="F138"/>
  <c r="F133"/>
  <c r="F132"/>
  <c r="F131"/>
  <c r="F130"/>
  <c r="F125"/>
  <c r="F124"/>
  <c r="F123"/>
  <c r="D122"/>
  <c r="F122" s="1"/>
  <c r="F121"/>
  <c r="D121"/>
  <c r="F120"/>
  <c r="D120"/>
  <c r="F119"/>
  <c r="D119"/>
  <c r="F115"/>
  <c r="F112"/>
  <c r="F111"/>
  <c r="F110"/>
  <c r="F109"/>
  <c r="F99"/>
  <c r="F96"/>
  <c r="F93"/>
  <c r="F85"/>
  <c r="F82"/>
  <c r="F75"/>
  <c r="F71"/>
  <c r="F68"/>
  <c r="F65"/>
  <c r="F61"/>
  <c r="F57"/>
  <c r="F54"/>
  <c r="F48"/>
  <c r="F43"/>
  <c r="F39"/>
  <c r="F36"/>
  <c r="F33"/>
  <c r="F29"/>
  <c r="F22"/>
  <c r="E102" s="1"/>
  <c r="F102" s="1"/>
  <c r="F53" i="2"/>
  <c r="F50"/>
  <c r="F57" s="1"/>
  <c r="F59" s="1"/>
  <c r="F40"/>
  <c r="F37"/>
  <c r="F43" s="1"/>
  <c r="F26"/>
  <c r="F23"/>
  <c r="F20"/>
  <c r="F17"/>
  <c r="F29" s="1"/>
  <c r="F14"/>
  <c r="F11"/>
  <c r="F71" i="7" l="1"/>
  <c r="E171" i="3"/>
  <c r="F171" s="1"/>
  <c r="F172" s="1"/>
  <c r="F213"/>
  <c r="E141" i="6"/>
  <c r="F141" s="1"/>
  <c r="F143" s="1"/>
  <c r="F103" i="3"/>
  <c r="F243"/>
  <c r="F172" i="4"/>
  <c r="F194" s="1"/>
  <c r="G63" i="1" s="1"/>
  <c r="G68" s="1"/>
  <c r="G69" s="1"/>
  <c r="E207" i="5"/>
  <c r="F207" s="1"/>
  <c r="F209" s="1"/>
  <c r="F245" i="3" l="1"/>
</calcChain>
</file>

<file path=xl/sharedStrings.xml><?xml version="1.0" encoding="utf-8"?>
<sst xmlns="http://schemas.openxmlformats.org/spreadsheetml/2006/main" count="1103" uniqueCount="580">
  <si>
    <t>5.  POPIS MATERIALA IN DEL</t>
  </si>
  <si>
    <t>PONUDBENI POPIS</t>
  </si>
  <si>
    <t>Pri izdelavi ponudbe, na podlagi predmetnega popisa, je potrebno v ceni posamezne enote ali sistema navedenega v popisu upoštevati:</t>
  </si>
  <si>
    <t xml:space="preserve"> -</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</si>
  <si>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oz. element mora biti opremljena z navodili za obratovanje in vzdrževanje v slovenskem jeziku.</t>
  </si>
  <si>
    <t>Montažo materiala, izvedeno s strani strokovno usposobljene osebe, po potrebi osebe, ki je pooblaščena za montažo. Vsa oprema mora biti montirana skladno z navodili proizvajalca. V sklopu montaže je potrebno upoštevati potrebno montažno orodje, dvigalne pripomočke,ves drobni montažni in tesnilni material, pripravljalna in zaključna dela ter izdelavo morebitnih prebojev in dolbenj.</t>
  </si>
  <si>
    <t xml:space="preserve">Montaža se vrši tudi na koti + 4,4m, za kar mora izvajalec v okviru ponudbe vključiti potrebne dvižne ploščadi in vršiti montažo skladno zahtevam varstva pri delu. </t>
  </si>
  <si>
    <t>Zaščito vgrajenega materiala na objektu proti poškodbam nastalim zaradi izvajanja gradbenih in ostalih del po vgradnji materiala vse do primopredaje objekta naročniku.</t>
  </si>
  <si>
    <t>Izpiranje in čiščenje vseh cevnih instalacij.</t>
  </si>
  <si>
    <t>Vreguliranje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</si>
  <si>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</si>
  <si>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Označevanje cevovodov ter kanalov z trajno označbo medija in smeri toka.</t>
  </si>
  <si>
    <t>Tlačne, tesnostne in ostale potrebne preizkuse sistemov z zapisniki o izvedbah preizkusov, podpisanimi s strani nadzornega organa. V kolikor je za posamezno instalacijo potrebno pridobiti ustrezno dokumentacijo drugega podjetja (plin, vodovod),  je potrebno upoštevati stroške nadzora s strani tega podjetja, naročilo preizkusov in pridobitev dokumentacije o ustreznosti in uspešno poravljenih preizkusih.</t>
  </si>
  <si>
    <t xml:space="preserve">V kolikor je potrebno - pregled vseh elementov aktivne in pasivne požarne zaščite s strani pooblaščene organizacije, pridobivanje izjav o ustreznosti izvedenih del in montaže. Vsi elementi sistemov aktivne ali pasivne požarne zaščite morajo biti ustrezno označeni in dokumentirani. </t>
  </si>
  <si>
    <t>Pripravo dokumentacije skladno s "Pravilnikom o gradbenih proizvodih", ki jo izvajalec pred montažo preda nadzornemu organu (atesti, izjave o skladnosti, CE certifikati, tehnična soglasja,….).</t>
  </si>
  <si>
    <t>Pripravo dokumentacije o ustrezni montaži elementov ali naprav z zapisniki o kontroli električnih in cevnih povezav posamezne naprave ali zagonu naprav s strani pooblaščene organizacije ali proizvajalca, če je to potrebno.</t>
  </si>
  <si>
    <t>Vris sprememb nastalih med gradnjo v PZI načrt ter predaja izdelovalcu PID načrta.</t>
  </si>
  <si>
    <t>Izdelava enopolnih shem po izvedenih predelavah obstoječih elektro krmilnih omar, kakor tudi PID enopolnih shem novih elektro krmilnih omar - velja za CNS sistem.</t>
  </si>
  <si>
    <t>Izdelava funkcionalnih shem posameznih sistemov v okvirju, nameščenih na steno odgovarjajočih prostorov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</si>
  <si>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</si>
  <si>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</si>
  <si>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 xml:space="preserve">REKAPITULACIJA </t>
  </si>
  <si>
    <t>5.3.</t>
  </si>
  <si>
    <t>PREZRAČEVANJE OBJEKTA</t>
  </si>
  <si>
    <t>5.5.</t>
  </si>
  <si>
    <t>NEPREDVIDENA DELA 10 % OD SKUPNE VREDNOSTI</t>
  </si>
  <si>
    <t xml:space="preserve">SKUPAJ VREDNOST </t>
  </si>
  <si>
    <t xml:space="preserve"> 5.0.</t>
  </si>
  <si>
    <t>SPLOŠNI STROŠKI</t>
  </si>
  <si>
    <t>V kolikor ni drugače navedeno v popisu - vse pozicije specifikacije zajemajo dobavo, izdelavo, montažo, kompletni drobni montažni material in kompletno atestno in predajno dokumentacijo!</t>
  </si>
  <si>
    <t>Pred naročilom opreme obvezno uskladiti opremo z arhitekturno zasnovo in morebitnimi spremembami nastalimi med PZI načrtom in ponujeno opremo oz. izvedbo del.</t>
  </si>
  <si>
    <t>poz</t>
  </si>
  <si>
    <t>naziv</t>
  </si>
  <si>
    <t>enota</t>
  </si>
  <si>
    <t>količina</t>
  </si>
  <si>
    <t>enotna cena</t>
  </si>
  <si>
    <t>skupaj</t>
  </si>
  <si>
    <t>1.</t>
  </si>
  <si>
    <r>
      <rPr>
        <sz val="10"/>
        <color indexed="8"/>
        <rFont val="Calibri"/>
      </rPr>
      <t>Izdelava kompletne dokumentacije za pridobitev uporabnega dovoljnenja (DZO), komplet s pripadajočimi certifikati, izjavami o lastnostih opreme in materiala ter izjavami o skladnosti vse skladno “Gradbenemu zakonu”. Investitorju se preda 3 izvode v pisni obliki in 1 izvod v elektronski obliki.</t>
    </r>
  </si>
  <si>
    <t>kpl</t>
  </si>
  <si>
    <t>2.</t>
  </si>
  <si>
    <t>Izdelava navodil za vzdrževanje in uporabo ter predaja detajlnih navodil dobaviteljev opreme, vse v slovenskem jeziku.</t>
  </si>
  <si>
    <t>3.</t>
  </si>
  <si>
    <t>Vris sprememb strojnih instalacij nastalih v času montaže glede na PZI v en izvod PZI in sodelovanje s projektantom za izdelavo projekta izvedenih del</t>
  </si>
  <si>
    <t>4.</t>
  </si>
  <si>
    <t>Označitev instalacij s trajnimi oznakami.</t>
  </si>
  <si>
    <t>6.</t>
  </si>
  <si>
    <t>Pregled izvedenih požarnih prebojev, PID načrti požarnih prebojev kpl. Z vsemi potrebnimi atesti, certifikati in izjavami o skladnosti.</t>
  </si>
  <si>
    <t>7.</t>
  </si>
  <si>
    <t xml:space="preserve">Meritve notranjih hidrantov </t>
  </si>
  <si>
    <t>SKUPAJ SPLOŠNO</t>
  </si>
  <si>
    <t>EUR</t>
  </si>
  <si>
    <t>POŽARNA OPREMA</t>
  </si>
  <si>
    <t xml:space="preserve">Število gasilnih aparatov v popisu je na podlagi zasnove študije požarne varnost (Izdelano pri FOJKAR FIRE d.o.o.) </t>
  </si>
  <si>
    <t xml:space="preserve">Ročni gasilnik na prah ABC oziroma "S" gasilnik, namenjen za gašenje začetnih požarov trdnih snovi, vnetljivih tekočin ter plinov in požarov na električnih napeljavah in napravh s količino prahu  9kg. Gasilnik se sestoji iz rezervoarja pod tlakom z vgrajenim manometrom, ventilom, ročnikom ter nosilcem za pritrditev na steno, vključno s pritrdilnim materialom. </t>
  </si>
  <si>
    <t xml:space="preserve">9EG (9kg, ABC prah,  27A, 233B) </t>
  </si>
  <si>
    <t>kos</t>
  </si>
  <si>
    <t>Dobava in montaža oznak za ročne gasilnike na plexi steklu, kompet s lepilnim materialom.</t>
  </si>
  <si>
    <t>SKUPAJ POŽARNA OPREMA</t>
  </si>
  <si>
    <t>GRADBENA DELA - DOLBLENJE IN VRTANJE</t>
  </si>
  <si>
    <t>Izvedba dolbenja in vrtanje prebojev do ø 70 z lastnim strojem za strojne instalacije. Obračun po režijski uri, na podlagi vpisa v gradbeni dnevnik in potrditve nadzora.</t>
  </si>
  <si>
    <t>ur</t>
  </si>
  <si>
    <t>Pregled poteka obstoječe strojne instalacije v objektu in definiranje točk blindiranja priključkov, vse po odobritvi in vpisu nadzora v gradbeni dnevnik</t>
  </si>
  <si>
    <t>SKUPAJ GRADBENA DELA</t>
  </si>
  <si>
    <t>SKUPAJ SPLOŠNI STROŠKI</t>
  </si>
  <si>
    <t>5.1.</t>
  </si>
  <si>
    <t>VODOVOD IN KANALIZACIJA</t>
  </si>
  <si>
    <t>A.</t>
  </si>
  <si>
    <t>SANITARNA OPREMA</t>
  </si>
  <si>
    <t>Dobava in vgradnja elementa za visečo WC školjko, vgradna višina 1130 mm, komplet z aktivirno tipko za aktiviranje s sprednje strani, z dvokoličinsko tehniko splakovanja, prilagodljivo višino keramike, z jekleno konstrukcijo s prašnim premazom, opremljen s podometno cisterno, po višini prilagodljivo priključno koleno (z nastavljivo globino) DN90 iz polipropilena, redukcija DN90/100 iz polipropilena, priključna garnitura za WC, material za pritrditev elementa (v tla) in keramike, s kotnim ventilom in prednameščenim priključkom vode Rp½, garnituro polnilnega ventila, garnituro odvodnega ventila.</t>
  </si>
  <si>
    <t>- komplet elementov za pritrditev na steno in v tla,</t>
  </si>
  <si>
    <t>- odtočnim kolenom,</t>
  </si>
  <si>
    <t>- komplet elementov za priključitev izplakovalnika na vodovodno omrežje komplet za montažo WC školjke,</t>
  </si>
  <si>
    <t>- WC priključno garnituro,</t>
  </si>
  <si>
    <t>- setom za zvočno izolacijo,</t>
  </si>
  <si>
    <t>- dvodelno varčno tipko,</t>
  </si>
  <si>
    <t>(posluževanje od spredaj)</t>
  </si>
  <si>
    <t>Odgovarja:</t>
  </si>
  <si>
    <t>- Geberit duofix - Sigma</t>
  </si>
  <si>
    <t>- tipka Sigma 01 bele barve</t>
  </si>
  <si>
    <t>Dobava in montaža - elementa za pisoar, višina vgradnje 1130 mm, z jekleno konstrukcijo s prašnim premazom, kompletom za surovo gradnjo izplakovalnega sistema pisoarja z zvočno zaščito, priključna armatura Rp ½, odtočno koleno DN50, priključna garnitura pisoarja, material za pritrditev elementa (v tla) in keramike, samorezni vijaki za pritrditev na kovinske konstrukcijske profile, luknje premera 11 mm za pritrditev okvirja v leseno konstrukcijo okvirja, pripomoček za pozicioniranje, skupaj z dobavo in montažo IR kovinske aktivirne tipke za splakovanje pisoarja, infrardeče sprožanje od spredaj in brez dotika (230V), s funkcijo, ki zagotavlja samodejno proženje vode po 24 urah brez uporabe</t>
  </si>
  <si>
    <t>- komplet elementov za priključitev pisoarja na vodovodno omrežje,</t>
  </si>
  <si>
    <t>- primeren za vgradnjo elektronike Geberit za izplakovanje pisoarja</t>
  </si>
  <si>
    <t>Geberit duofix za pisoar</t>
  </si>
  <si>
    <t xml:space="preserve"> </t>
  </si>
  <si>
    <t>Dobava in montaža - krmiljenje Geberit za pisoarje, z elektronskim aktiviranjem splakovanja, omrežno delovanje, pokrivna plošča, ustrezno za vgradnjo v samostoječi vgradni element</t>
  </si>
  <si>
    <t xml:space="preserve">odgovarja za Geberit duofix </t>
  </si>
  <si>
    <t>Dobava in montaža - element za umivalnik, višina vgradnje 1130 mm, z jekleno konstrukcijo s prašnim premazom, po višini nastavljivo pritrditvijo in zvočno izolacijo za Viega pritrdilne kose, odtočno koleno DN40/50, gumijasti navojni tulec DN40/30, material za pritrditev elementa (v tla) in keramike, samorezni vijaki za pritrditev na kovinske konstrukcijske profile, luknje premera 11 mm za pritrditev okvirja v leseno konstrukcijo ali za kombinacijo s pritrdilnim elementom opornih zložljivih držal model 8169), pripomoček za pozicioniranje.</t>
  </si>
  <si>
    <t>Kot npr. Viega Eco Plus element za umivalnik, št. art. 641 023</t>
  </si>
  <si>
    <t>5.</t>
  </si>
  <si>
    <t>Dobava in montaža - dvojna montažna plošča z zatisnim in navojnim priključkom za priklop armature kuhinjskega korita ali umivalnika s pritrdilnim materialom za pritrditev elementa</t>
  </si>
  <si>
    <t>Odgovarja: Viega Steptec 656 072 z Raxofix kotnimi priključki 16-1/2''</t>
  </si>
  <si>
    <t>Dobava - umivalnik iz sanitarne keramike, primeren montažo na steno, sestoječ iz: školjka iz bele sanitarne keramike višjega srednjega cenovnega razreda, z odprtino za montažo armature ter prelivno odprtino, velikosti 400x360 mm, vključno vijačni pritrdilni material, komplet s S sifonom.</t>
  </si>
  <si>
    <t xml:space="preserve">Odgovarja Ceramica Dolomite </t>
  </si>
  <si>
    <t>Gemma2 J5219</t>
  </si>
  <si>
    <t>Dobava - umivalnik iz sanitarne keramike, primeren za  vgradnjo na steno, sestoječ iz: školjka iz bele sanitarne keramike višjega srednjega cenovnega razreda, z odprtino za montažo armature ter prelivno odprtino, velikosti 600x500mm, vključno vijačni pritrdilni material, komplet s S sifonom.</t>
  </si>
  <si>
    <t>Odgovarja Catalano</t>
  </si>
  <si>
    <t>umivalnik - Catalano Zero 60x50, art. št. 160ZP00</t>
  </si>
  <si>
    <t>sifon - Catalano art. št. 5SIFL00</t>
  </si>
  <si>
    <t>8.</t>
  </si>
  <si>
    <t>Dobava - umivalnik iz sanitarne keramike, primeren za  vgradnjo na steno, sestoječ iz: školjka iz bele sanitarne keramike višjega srednjega cenovnega razreda, z odprtino za montažo armature ter prelivno odprtino, velikosti 400x230mm, vključno vijačni pritrdilni material, komplet s S sifonom.</t>
  </si>
  <si>
    <t>umivalnik - Catalano Zero 40x23, art. št. 14023VE00</t>
  </si>
  <si>
    <t>9.</t>
  </si>
  <si>
    <t>Montaža umivalnika iz sanitarne keramike, vgradnja na steno, komplet s potrebnim montažnim in tesnilnim materialom.</t>
  </si>
  <si>
    <t>10.</t>
  </si>
  <si>
    <t>Dobava - enoročna mešalna armatura za umivalnik, višjega srednjega cenovnega razreda, za montažo v odprtino umivalnika, s keramično kartušo 35mm, pokromana, nastavljiv minimalni pretok 2.5 l/min,  z odtočno garnituro z dvižnim čepom 1 1/4", s perlatorjem in gibljivimi priključnimi cevmi ter 2 kosa kotni ventil s filtrom 1/2", navojne izvedbe s priključkom za zvijavo cev 3/8", Schell art. 402116310573</t>
  </si>
  <si>
    <t>Odgovarja Unitas</t>
  </si>
  <si>
    <t>tip Infinity i12</t>
  </si>
  <si>
    <t>11.</t>
  </si>
  <si>
    <t>tip Fresh f10</t>
  </si>
  <si>
    <t>Montaža enoročne avtomatske armature za umivalnik, komplet s potrebnim montažnim in tesnilnim materialom.</t>
  </si>
  <si>
    <t>12.</t>
  </si>
  <si>
    <t>Izvedba priključnega mesta za enoročno mešalna armatura za umivalnik in kuhinjsko korito komplet 2 kosa kotni ventil s filtrom 1/2", navojne izvedbe s priključkom za zvijavo cev 3/8", Schell art. 402116310573 (kuhinjsko korito z mešalno baterijo in umivalnik z mešalno baterijo bo dobavljen z opremo).</t>
  </si>
  <si>
    <t>13.</t>
  </si>
  <si>
    <t>Dobava - konzolno stranišče višjega srednjega razreda, sestoječe iz: konzolne školjke iz sanitarne keramike bele barve, dimenzije 560x370mm, s polno masivno sedežno desko z gumijastim nasedom in pokromanimi pritrdilnimi vijaki, s PE podložno peno, vključno vijaki za pritrditev</t>
  </si>
  <si>
    <t>Odgovarja Ceramica Dolomite</t>
  </si>
  <si>
    <t>Gemma2 J5225 (J0030)</t>
  </si>
  <si>
    <t>14.</t>
  </si>
  <si>
    <t>wc - Catalano New Zero 50x35, Newflush art. št. 1VSZ50R00</t>
  </si>
  <si>
    <t>pokrov na mehko zapiranje - Catalano art. št. 5SCSTF000</t>
  </si>
  <si>
    <t>15.</t>
  </si>
  <si>
    <t>Montaža konzolnega stranišča, višjega srednjega razreda, kpl. s potrebnim montažnim in tesnilnim materialom.</t>
  </si>
  <si>
    <t>16.</t>
  </si>
  <si>
    <t>Dobava polokrogli pisoar kompletno s:</t>
  </si>
  <si>
    <t>- podometnim ventilom</t>
  </si>
  <si>
    <t>- odtočnim sifonom</t>
  </si>
  <si>
    <t xml:space="preserve">pisoar - Catalno Orinatoio 39x31 art. št. 1BIGBOY00 </t>
  </si>
  <si>
    <t>brez pokrova</t>
  </si>
  <si>
    <t>17.</t>
  </si>
  <si>
    <t>Montaža polokrogli pisoar, višjega srednjega razreda, kpl. s potrebnim montažnim in tesnilnim materialom.</t>
  </si>
  <si>
    <t>18.</t>
  </si>
  <si>
    <t>Dobava in montaža ogledala dimenzije ø 60 cm, ravno brušen rob, komplet s potrebnim lepilnim in montažnim materialom.</t>
  </si>
  <si>
    <t>19.</t>
  </si>
  <si>
    <t>Pripravljalna in zaključna dela, zarisovanje, splošni, manipulativni, zavarovalni in transportni stroški</t>
  </si>
  <si>
    <t>%</t>
  </si>
  <si>
    <t>SKUPAJ SANITARNA OPREMA</t>
  </si>
  <si>
    <t>B.</t>
  </si>
  <si>
    <t>HLADNA IN TOPLA VODA TER CIRKULACIJA</t>
  </si>
  <si>
    <t>Krogelni navojni ventil s polnim pretokom, sestoječ se iz nikanega ohišja iz prešane medenine MS58, z vgrajeno kromirano kovano kroglo iz medenine, ki ima tesnilo iz teflona PTFE in dolgo ročico iz silumina odgovarjajoče barve (modra-hladno, rdeča-toplo). Komplet s tesnilnim in montažnim materialom. Delovna temperatura -15 do 120ºC, pri PN6, , DVGW certifikat (odgovarja Viega Easytop 2270 navojne izvedbe) nazivne velikosti:</t>
  </si>
  <si>
    <t xml:space="preserve">DN15                                                              </t>
  </si>
  <si>
    <t xml:space="preserve">DN20                                                             </t>
  </si>
  <si>
    <t xml:space="preserve">DN25                                                            </t>
  </si>
  <si>
    <t xml:space="preserve">DN50                                                            </t>
  </si>
  <si>
    <t>Dobava in montaža modularnega termostatskega regulacijskega ventila, ki se uporablja pri obtočnih toplovodnih sistemih. Omogoča termostatsko izravnavo toplovodnih sistemov v območju med 40 in 60 °C.  Komplet s pripadajočim montažnim in tesnilnim materialom.</t>
  </si>
  <si>
    <t>Danfoss MTCV - B, DN 15</t>
  </si>
  <si>
    <t>Dobava in montaža cevi iz nerjavnega jekla št. 1.4521 po DIN EN 10088, za instalacijo pitne vode po DIN 1988, preverjene po DVGW delovnem listu W534, z DVGW preverjenimi fitingi za tehnologijo hladnega stiskanja in sigurnostno konturo, ki pri polnenju instalacije detektira nezatisnjene spoje. Nezatisnjene spoje se pri mokrem preizkusu zagotovo odkrije z iztekanjem preizkusnega medija ali padanjem tlaka na preizkusnem manometru, v območju 1 bar do 6,5 bar, pri suhem preizkusu pa v območju 22 mbar do 3 bar.</t>
  </si>
  <si>
    <t>Proizvod kot npr. Viega Sanpress Inox s tesnilnim in spojnim materialom ter pripadajočimi oblikovnimi kosi in fitingi za stiskanje iz nerjavnega jekla  (spojke, T-kosi, kolena, zaključki, priključki, prehodi, redukcije,...), z vsem potrebnim montažnim in pritrdilnim materialom - dimenzija:</t>
  </si>
  <si>
    <t>ø 15x1</t>
  </si>
  <si>
    <t>m</t>
  </si>
  <si>
    <t>ø 18x1</t>
  </si>
  <si>
    <t>ø 22x1,2</t>
  </si>
  <si>
    <t>ø 28x1,2</t>
  </si>
  <si>
    <t>ø 35x1,5</t>
  </si>
  <si>
    <t>ø 42x1,5</t>
  </si>
  <si>
    <t>ø 54x1,5</t>
  </si>
  <si>
    <r>
      <rPr>
        <sz val="10"/>
        <color indexed="8"/>
        <rFont val="Arial CE"/>
      </rPr>
      <t xml:space="preserve">Dobava in montaža elastomerne fleksibilne izolacije na osnovi sintetičnega kavčuka, v skladu z zahtevami standarda EN 14304, za izolacijo cevovodov sanitarno tople/hladne vode za preprečevanje kondenzacije in energijske prihranke.
</t>
    </r>
    <r>
      <rPr>
        <sz val="10"/>
        <color indexed="8"/>
        <rFont val="Arial CE"/>
      </rPr>
      <t xml:space="preserve">EU požarna klasifikacija B-s3,d0, samougasljiv material, ne kaplja in ne širi požara;
</t>
    </r>
    <r>
      <rPr>
        <sz val="10"/>
        <color indexed="8"/>
        <rFont val="Arial CE"/>
      </rPr>
      <t xml:space="preserve">toplotna prevodnost λ pri 0°C je 0,035 W/m.K; 
</t>
    </r>
    <r>
      <rPr>
        <sz val="10"/>
        <color indexed="8"/>
        <rFont val="Arial CE"/>
      </rPr>
      <t xml:space="preserve">koef. upora difuziji vodne pare je 10.000 (za  deb. 3-32mm in cevi deb. 6-32mm; za ostale dimenzije je 7.000); 
</t>
    </r>
    <r>
      <rPr>
        <sz val="10"/>
        <color indexed="8"/>
        <rFont val="Arial CE"/>
      </rPr>
      <t xml:space="preserve">za temp. območje od -50°C  do  +110°C; 
</t>
    </r>
    <r>
      <rPr>
        <sz val="10"/>
        <color indexed="8"/>
        <rFont val="Arial CE"/>
      </rPr>
      <t xml:space="preserve">Toplotne mostove potrebno zaščititi s cevnimi nosilci Armafix AF. 
</t>
    </r>
    <r>
      <rPr>
        <sz val="10"/>
        <color indexed="8"/>
        <rFont val="Arial CE"/>
      </rPr>
      <t xml:space="preserve">Spoje (vzdožne, prečne, površino) potrebno lepiti z original Armaflex lepilom,  za čiščenje orodja, rok in razmaščevanje pa Armaflex Čistilo. 
</t>
    </r>
    <r>
      <rPr>
        <sz val="10"/>
        <color indexed="8"/>
        <rFont val="Arial CE"/>
      </rPr>
      <t xml:space="preserve">CE certifikat v skladu z EN 14304.
</t>
    </r>
    <r>
      <rPr>
        <sz val="10"/>
        <color indexed="8"/>
        <rFont val="Arial"/>
      </rPr>
      <t>Vključno lepilo in bandažirni trak.</t>
    </r>
  </si>
  <si>
    <t>Izolacija za hladno vodo, vodeno pod stropom kleti, dvižni vod ter vodeno v stropu pritličja</t>
  </si>
  <si>
    <t>Utreza proizvod ARMACELL, Armaflex XG   ali enakovredno</t>
  </si>
  <si>
    <t>XG-19X015</t>
  </si>
  <si>
    <t>XG-19x018</t>
  </si>
  <si>
    <t>XG-19X022</t>
  </si>
  <si>
    <t>XG-19X054</t>
  </si>
  <si>
    <t>Izolacija za toplo voda in cirkulacijo, vodeno pod stropom kleti, dvižni vod ter vodeno v stropu pritličja</t>
  </si>
  <si>
    <t>XG-25X028</t>
  </si>
  <si>
    <t>XG-25X035</t>
  </si>
  <si>
    <t>XG-32X042</t>
  </si>
  <si>
    <t>Dobava in montaža prehodnega kosa iz inox cevi na cev PE-Xc/Al/PE-Xc:</t>
  </si>
  <si>
    <t>ø 15x1,1 - ø 16x2,2</t>
  </si>
  <si>
    <t>ø 18x1,0 - ø 20x2,8</t>
  </si>
  <si>
    <t>ø 22x1,2 - ø 25x2,7</t>
  </si>
  <si>
    <t>Dobava in montaža cevi v kolutu PE-Xc/Al/PE-Xc z izolacijo debeline 9mm (λ= 0,040 W/mK ) za instalacijo pitne vode po DIN 1988 in ogrevanja in odgovarjajo zahtevam v DVGW delovnem listu W534, označene z DVGW, ter pripadajočimi fitingi za hladno stiskanje iz rdeče litine ali silicijevega brona z optimirano geometrijo za zmanjšane padce tlaka, za spajanje s tehnologijom hladnega stiskanja. Fitingi vsebujejo sigurnostno konturo, ki pri polnenju instalacije detektira nezatisnjene spoje in so označeni z DVGW. Nezatisnjene spoje se pri mokrem preizkusu zagotovo odkrije z iztekanjem preizkusnega medija ali padanjem tlaka na preizkusnem manometru, v območju 1 bar do 6,5 bar, pri suhem preizkusu pa v območju 22 mbar do 3 bar.</t>
  </si>
  <si>
    <t>Proizvod kot npr. Viega Raxofix, model 5302.5, s spojnim in tesnilnim materialom dimenzija:</t>
  </si>
  <si>
    <t>Vodenje instalacije v utorih sten, mavčnokartonskih stenah stenah in v izolaciji tal</t>
  </si>
  <si>
    <t>Ø 16x2,2</t>
  </si>
  <si>
    <t>Ø 20x2,8</t>
  </si>
  <si>
    <t>Ø 25x2,7</t>
  </si>
  <si>
    <t xml:space="preserve">Nosilna konstrukcija za cevovode, komplet s pripadajočimi cevnimi objemkam, vijačnim in montažnim materialom izdelana iz sistemskih pocinkanih jeklenih profilov, skupaj s podporami in obešali za cevne razvode </t>
  </si>
  <si>
    <t>Odgovarja sistem Hilti</t>
  </si>
  <si>
    <t>kg</t>
  </si>
  <si>
    <t>Izvedba zapore prehoda cevne instalacije skozi požarno steno ali strop, ki se sestoji iz požarnega premaza, vložka kamene volne in manšete oz. okvirja širine najmanj 10cm, ozirima požarne objekmke z ustreznim certifikatom o ustreznosti. Velikost ter število odprtin</t>
  </si>
  <si>
    <t>do ø 70</t>
  </si>
  <si>
    <t>do ø100</t>
  </si>
  <si>
    <t>Tlačna preizkušnja vodovodnega sistema objekta  s tlakom do 12 bar, skladno z EN805,  vključno z izdelavo pisnega poročila o ustreznosti le tega, potrjenega s strani izvajalca in nadzora. (velja za delne in končne tlačne preizkušnje)</t>
  </si>
  <si>
    <t xml:space="preserve">Izpiranje sistema vodovoda s hiperkloriranjem, odvzemom vzorca ter pridobitvijo ustreznega izvida na bakteriološko kontrolo vode s strani pooblaščene institucije za objekt (min. 2 izlivna mesta na etažo ter 1 vzorec za kuhinjo), vključno skupna instalacija v skupnih prostorih od glavnega vodomera nadalje </t>
  </si>
  <si>
    <t>SKUPAJ HLADNA IN TOPLA VODA  TER CIRKULACIJA</t>
  </si>
  <si>
    <t>C.</t>
  </si>
  <si>
    <t>VERTIKALNA KANALIZACIJA</t>
  </si>
  <si>
    <t>V popisu je zajeta vsa vertikalna fekalna kanalizacijo do tlaka v kleti.</t>
  </si>
  <si>
    <t>V popisu je zajeta tehnološka horizontalna kanalizacija do izhoda  iz objekta. Lovilec maščob je obdelan in zajet v ločenem načrtu zunanje ureditve.</t>
  </si>
  <si>
    <t>Tehnološki priključki so povzeti po tehnološkem načrtu kuhinje (IXA d.o.o), ki je priložen načrtom. Mikrolokacije tehnoloških priključkov povzeti in preveriti po načrtu tehnologije kuhinje!</t>
  </si>
  <si>
    <t>Dobava in montaža  oddušne kape (strešnik za oddušnik dobavi in vgradi krovec) - namesti se samo oddušna cev v namenski strešnik) z dimenzijami:</t>
  </si>
  <si>
    <t>ø 110</t>
  </si>
  <si>
    <t>Dobava in montaža - kanalizacijske nizkošumne cevi in odduhi s fazonskimi kosi (odcepi, kolena, prehodni reducirni komadi itd), izdelani iz trdega polivinil-klorida (PP) po DIN 1531, za spajanje na obojke in tesnjenje z gumijastimi tesnili, vključno z mazalnim sredstvom.</t>
  </si>
  <si>
    <t>Pri izvedi je potrebno uporabiti originalne akustične objemke Huliot Acustic Clamp.</t>
  </si>
  <si>
    <t>Odgovarja Huliot Ultra Silent</t>
  </si>
  <si>
    <t>ø 75</t>
  </si>
  <si>
    <t xml:space="preserve">ø 50 </t>
  </si>
  <si>
    <t xml:space="preserve">ø 32 </t>
  </si>
  <si>
    <t>Dobava in montaža - čistilnih kosov za kanalizacijske cevi, izdelani iz trdega polivinil-klorida (PP) po DIN 1531, za spajanje na obojke in tesnjenje z gumijastimi tesnili, vključno z mazalnim sredstvom.</t>
  </si>
  <si>
    <r>
      <rPr>
        <sz val="10"/>
        <color indexed="8"/>
        <rFont val="Arial"/>
      </rPr>
      <t xml:space="preserve">Dobava in montaža elastomerne fleksibilne izolacije na osnovi sintetičnega kavčuka, v skladu z zahtevami standarda EN 14304, za izolacijo cevovodov kanalizacijskih cevi, zračnih za preprečevanje kondenzacije in energijske prihranke.
</t>
    </r>
    <r>
      <rPr>
        <sz val="10"/>
        <color indexed="8"/>
        <rFont val="Arial CE"/>
      </rPr>
      <t xml:space="preserve">EU požarna klasifikacija B-s3,d0, samougasljiv material, ne kaplja in ne širi požara;
</t>
    </r>
    <r>
      <rPr>
        <sz val="10"/>
        <color indexed="8"/>
        <rFont val="Arial CE"/>
      </rPr>
      <t xml:space="preserve">toplotna prevodnost λ pri 0°C je 0,035 W/m.K; 
</t>
    </r>
    <r>
      <rPr>
        <sz val="10"/>
        <color indexed="8"/>
        <rFont val="Arial CE"/>
      </rPr>
      <t xml:space="preserve">koef. upora difuziji vodne pare je 10.000 (za  deb. 3-32mm in cevi deb. 6-32mm; za ostale dimenzije je 7.000); 
</t>
    </r>
    <r>
      <rPr>
        <sz val="10"/>
        <color indexed="8"/>
        <rFont val="Arial CE"/>
      </rPr>
      <t xml:space="preserve">za temp. območje od -50°C  do  +110°C; 
</t>
    </r>
    <r>
      <rPr>
        <sz val="10"/>
        <color indexed="8"/>
        <rFont val="Arial CE"/>
      </rPr>
      <t xml:space="preserve">Toplotne mostove potrebno zaščititi s cevnimi nosilci Armafix AF. 
</t>
    </r>
    <r>
      <rPr>
        <sz val="10"/>
        <color indexed="8"/>
        <rFont val="Arial CE"/>
      </rPr>
      <t xml:space="preserve">Spoje (vzdožne, prečne, površino) potrebno lepiti z original Armaflex lepilom,  za čiščenje orodja, rok in razmaščevanje pa Armaflex Čistilo. 
</t>
    </r>
    <r>
      <rPr>
        <sz val="10"/>
        <color indexed="8"/>
        <rFont val="Arial CE"/>
      </rPr>
      <t xml:space="preserve">CE certifikat v skladu z EN 14304.
</t>
    </r>
    <r>
      <rPr>
        <sz val="10"/>
        <color indexed="8"/>
        <rFont val="Arial"/>
      </rPr>
      <t>Vključno lepilo in bandažirni trak.</t>
    </r>
  </si>
  <si>
    <t>Izolacija kanalizacijskih PP cevi skozi ali v gradbenih konstrukcijah.</t>
  </si>
  <si>
    <t>Debelina izolacije 9 mm</t>
  </si>
  <si>
    <r>
      <rPr>
        <sz val="10"/>
        <color indexed="8"/>
        <rFont val="Arial"/>
      </rPr>
      <t>m</t>
    </r>
    <r>
      <rPr>
        <vertAlign val="superscript"/>
        <sz val="10"/>
        <color indexed="8"/>
        <rFont val="Arial"/>
      </rPr>
      <t>2</t>
    </r>
  </si>
  <si>
    <t>Obešala, nosilni material in držala, objemke z gumo ter fiksne točke, vodila za cevi, iz različnih cinkanih jeklenih profilov, komplet z drobnim montažnim materialom, kot npr. sistem HILTI</t>
  </si>
  <si>
    <t xml:space="preserve">Pretočni preizkus kanalizacijske in kondenzne instalacije </t>
  </si>
  <si>
    <t>ø50</t>
  </si>
  <si>
    <t>D.</t>
  </si>
  <si>
    <t>TEHNOLOGIJA KUHINJE</t>
  </si>
  <si>
    <t xml:space="preserve">Dobava in montaža talni sifon z rešetko za kuhinjo s stranskim odtokom iz nerjavečega jekla ter protismradno zaporo, komplet s potrebnim montažnim in tesnilnim materialom. </t>
  </si>
  <si>
    <t>Proizvod mora ustrezati HACCP standardu, globina vgradnje max. 10 cm.</t>
  </si>
  <si>
    <t xml:space="preserve">dim.: 300 x 300 / odtok ø 75             </t>
  </si>
  <si>
    <t xml:space="preserve">dim.: 200 x 200 / odtok ø 75                 </t>
  </si>
  <si>
    <t xml:space="preserve">Dobava in montaža kanalete (bazen bočno) z rešetko za kuhinjo s stranskim odtokom iz nerjavečega jekla ter protismradno zaporo komplet s potrebnim montažnim in tesnilnim materialom. </t>
  </si>
  <si>
    <t xml:space="preserve">dim.: 300 x 800 / odtok ø100                   </t>
  </si>
  <si>
    <t>DN20</t>
  </si>
  <si>
    <t>Dobava in montaža - kotni ventil s filtrom 1/2", navojne izvedbe s priključkom 1/2“, Schell</t>
  </si>
  <si>
    <t>Priklop tehnološke opreme kuhinje na vodovod in kanalizacijo</t>
  </si>
  <si>
    <t>Korita, umivalniki in pripadajoče armature so v dobavi tehnološke opreme kuhinje.</t>
  </si>
  <si>
    <t>- vezne fleksibilne cevi DN15 (2x)</t>
  </si>
  <si>
    <t>- odlivno prelivna armatura (sifon) Liv Postojna s čepom in verižico</t>
  </si>
  <si>
    <t>- pritrdilni in tesnilni materiala, skupaj s tesnenjem roba s steno s silikonskim trajno elastičnim kitom</t>
  </si>
  <si>
    <t>kpl.</t>
  </si>
  <si>
    <t>SKUPAJ TEHNOLOGIJA KUHINJE</t>
  </si>
  <si>
    <t>SKUPAJ VODOVOD IN KANALIZACIJA</t>
  </si>
  <si>
    <t>5.2.</t>
  </si>
  <si>
    <t>OGREVANJE IN HLAJENJE</t>
  </si>
  <si>
    <t>cena enote</t>
  </si>
  <si>
    <t>RADIATORSKO OGREVANJE</t>
  </si>
  <si>
    <t>Dobava in montaža - jekleni panelni radiator izdelan iz hladno valjane pločevine po EN 442-1, površinsko zaščiten osnovnim nanosom stabiliziran pri temperaturi 190°C ter končno barvan z elektrostatičnim prašnim barvanje po DIN 5590/2, RAL9016, kontrola proizvoda skladna z EN-ISO 9001/9002, komplet s termostatskim ventilom,  2 x  čepom in odzračevalno pipico, srednjim spodnjim vgrajenim ventilom za dvocevni sistem, priključek iz stene ali tal, okrasno rozeto, tesnilnima maticama za Raxofix cev, za obratovalni tlak do 10 bar,  skupaj z garnituro za pritrditev: nosilci z vijaki in zidnimi vložki ter končno lakiran, Priključek na cevni sistem izveden IZ stene ali iz tal (v primeru AB stene)!, po naslednji specifikaciji, Vogel&amp;Noot tip T6:</t>
  </si>
  <si>
    <t>11 VM/400/600</t>
  </si>
  <si>
    <t>11 VM/500/520</t>
  </si>
  <si>
    <t>11 VM/600/520</t>
  </si>
  <si>
    <t xml:space="preserve">kos </t>
  </si>
  <si>
    <t>11 VM/600/800</t>
  </si>
  <si>
    <t>11 VM/900/400</t>
  </si>
  <si>
    <t>21 VM-S/600/720</t>
  </si>
  <si>
    <t>22 VM/500/720</t>
  </si>
  <si>
    <t>22 VM/500/800</t>
  </si>
  <si>
    <t>22 VM/500/1120</t>
  </si>
  <si>
    <t>22 VM/600/720</t>
  </si>
  <si>
    <t>22 VM/600/920</t>
  </si>
  <si>
    <t>22 VM/600/1120</t>
  </si>
  <si>
    <t>22 VM/900/400</t>
  </si>
  <si>
    <t>22 VM/900/720</t>
  </si>
  <si>
    <t>22 VM/900/800</t>
  </si>
  <si>
    <t>33 VM/300/1400</t>
  </si>
  <si>
    <t>33 VM/900/520</t>
  </si>
  <si>
    <t>Dobava in montaža termostatske glave primerne za namestitev na termostatski ventil radiatorja, izvedba za javne prostore kot npr. Danfoss RA 2920</t>
  </si>
  <si>
    <t>Dobava in montaža termostatske glave primerne za namestitev na termostatski ventil radiatorja, izvedba za javne prostore, z ločenim tipalom  kot npr. Danfoss RA 2922</t>
  </si>
  <si>
    <t>Dobava in montaža - razdelilnik ogrevnih krogov 1", z merilnikom pretoka, 8 priključkov                                          Viega art. 786 892, Fonterra-razdelilnik gretja 1”, iz nerjavečega jekla, z 3/4" eurokonusi, z regulatorjem pretoka, holandčni priključek, s pocinkanimi zidnimi nosilci, levi ali desni priključek, zaključni pokrov, odzračni ventili in KFE-ventili na povratku za pogone 24 V in 230 V, vključno montažni, pritrdilni in tesnilni material</t>
  </si>
  <si>
    <t>Odgovarja proizvod Viega, Fronterra Model 1010 / 786885</t>
  </si>
  <si>
    <t>Dobava in montaža - razdelilnik ogrevnih krogov 1", z merilnikom pretoka, 6 priključkov                                          Viega art. 786 861, Fonterra-razdelilnik gretja 1”, iz nerjavečega jekla, z 3/4" eurokonusi, z regulatorjem pretoka, holandčni priključek, s pocinkanimi zidnimi nosilci, levi ali desni priključek, zaključni pokrov, odzračni ventili in KFE-ventili na povratku za pogone 24 V in 230 V, vključno montažni, pritrdilni in tesnilni material</t>
  </si>
  <si>
    <t>Odgovarja proizvod Viega, Fronterra Model 1010 / 786861</t>
  </si>
  <si>
    <t>Dobava in montaža - podometna razdelilna omara, 1000                  Viega art. 610302 Fonterra-podometna omarica, bela,
za vgradnjo Fonterra-razdelnika (za model 1010), vključno montažni in pritrdilni material</t>
  </si>
  <si>
    <t>Odgovarja proizvod Viega, Fronterra Model 1294</t>
  </si>
  <si>
    <t>Dobava in montaža - podometna razdelilna omara, 700                     Viega art. 610296 Fonterra-podometna omarica, bela,
za vgradnjo Fonterra-razdelnika (za model 1010), vključno montažni inpritrdilni material</t>
  </si>
  <si>
    <t>Dobava in montaža - komplet krogelnih ventilov, 1"                        
Viega art.606268 Fonterra-set kroglenih ventilov, iz ponikljanega mesinga, za Fonterra-razdelilnik 1"
(nerjavno jeklo), vključno montažni, pritrdilni in tesnilni material</t>
  </si>
  <si>
    <t>Odgovarja proizvod Viega, Fronterra Model 1041</t>
  </si>
  <si>
    <t>Dobava in montaža - cilindrični vložek, 
Viega art. 625245 - Fonterra-cilidrični vložek, za Viega razdelilne omare, ponikljano, vključno montažni, pritrdilni in tesnilni material</t>
  </si>
  <si>
    <t>Odgovarja proizvod Viega, Fronterra Model 1294.9</t>
  </si>
  <si>
    <t>Dobava in montaža - conski ventil z regulacijo diferenčnega tlaka kot sledi:
conski ventil z regulacijo diferenčnega tlaka za omejevanje pretoka, z regulacijo diferenčnega tlaka, z možnostjo prigradnje elektro pogona za individualno časovno regulacijo ogrevanja. Material ventila medenina, brez merilnih priključkov, vgranja v dovod, vključno z impulzno cevko dolžine 1,5m in priključkom za merilno cevko na strani povratka, uporaba tudi kot zaporni venti, skupaj s plastičnim zapornim pokrovčkom.</t>
  </si>
  <si>
    <t>Conski ventil z regulacijo diferenčnega tlaka po zgornji specifikaciji:
tlačna stopnja: PN16
maks. temperatura vode: 120 °C
delovno območje: 18...400 kPa
nominalni pretok pri nastavitvi 100%: 600 l/h
priključek: ZN 1"
proizvod: Danfoss AB-PM 20 ali enakovredno</t>
  </si>
  <si>
    <t>Conski ventil z regulacijo diferenčnega tlaka po zgornji specifikaciji:
tlačna stopnja: PN16
maks. temperatura vode: 120 °C
delovno območje: 18...400 kPa
nominalni pretok pri nastavitvi 100%: 300 l/h
priključek: ZN 3/4"
proizvod: kot npr. Danfoss AB-PM 15 ali enakovredno</t>
  </si>
  <si>
    <t>Dobava in montaža krogelne pipe ravne izvedbe, primerna za toplo vodo temp. 110 ºC in tlak PN 6, z notranjimi navojnimi priključki, ohišjem iz medenine, krogle iz nerjavečega materiala in ročice za odpiranje, komplet s tesnilnim materialom</t>
  </si>
  <si>
    <t>DN 32</t>
  </si>
  <si>
    <t>Dobava in montaža krogelne pipe z izpustom, primerna za toplo vodo temp. 110 ºC in tlak PN 6, z notranjimi navojnimi priključki, ohišjem iz medenine, krogle iz nerjavečega materiala in ročice za odpiranje, komplet s tesnilnim materialom in izpustnim priključkom</t>
  </si>
  <si>
    <t>Dobava in montaža cevi v kolutu PE-Xc/Al/PE-Xc z izolacijo debeline 9mm (λ= 0,040 W/mK ) za ogrevalno instalacijo vode po DIN 1988 in ogrevanja in odgovarjajo zahtevam v DVGW delovnem listu W534, označene z DVGW, ter pripadajočimi fitingi za hladno stiskanje iz rdeče litine ali silicijevega brona z optimirano geometrijo za zmanjšane padce tlaka, za spajanje s tehnologijom hladnega stiskanja. Fitingi vsebujejo sigurnostno konturo, ki pri polnenju instalacije detektira nezatisnjene spoje in so označeni z DVGW. Nezatisnjene spoje se pri mokrem preizkusu zagotovo odkrije z iztekanjem preizkusnega medija ali padanjem tlaka na preizkusnem manometru, v območju 1 bar do 6,5 bar, pri suhem preizkusu pa v območju 22 mbar do 3 bar.</t>
  </si>
  <si>
    <t>Vodenje instalacije od omaric radiatorskega ogrevanja do radiatorjev  v izolaciji tal</t>
  </si>
  <si>
    <t>ø 16x2,2</t>
  </si>
  <si>
    <t>Dobava in montaža cevi PE-Xc/Al/PE-Xc v 5m palicah  brez izolacije za ogrevno instalacijo po DIN 1988 in ogrevanja in odgovarjajo zahtevam v DVGW delovnem listu W534, označene z DVGW, ter pripadajočimi fitingi za hladno stiskanje iz rdeče litine ali silicijevega brona z optimirano geometrijo za zmanjšane padce tlaka, za spajanje s tehnologijom hladnega stiskanja. Fitingi vsebujejo sigurnostno konturo, ki pri polnenju instalacije detektira nezatisnjene spoje in so označeni z DVGW. Nezatisnjene spoje se pri mokrem preizkusu zagotovo odkrije z iztekanjem preizkusnega medija ali padanjem tlaka na preizkusnem manometru, v območju 1 bar do 6,5 bar, pri suhem preizkusu pa v območju 22 mbar do 3 bar.</t>
  </si>
  <si>
    <t>Vodeno pod stropom kleti in pritličja ter dvižni vod.</t>
  </si>
  <si>
    <t>Proizvod kot npr. Viega Raxofix, model 5303, s spojnim in tesnilnim materialom dimenzija:</t>
  </si>
  <si>
    <t>ø 25x2,7</t>
  </si>
  <si>
    <t>ø 32x3,2</t>
  </si>
  <si>
    <t>ø 40x3,5</t>
  </si>
  <si>
    <t>Dobava in montaža elastomerne fleksibilne izolacije na osnovi sintetičnega kavčuka, v skladu z zahtevami standarda EN 14304, za izolacijo cevovodov sanitarno tople/hladne vode za preprečevanje kondenzacije in energijske prihranke.
EU požarna klasifikacija B-s3,d0, samougasljiv material, ne kaplja in ne širi požara;
toplotna prevodnost λ pri 0°C je 0,035 W/m.K; 
koef. upora difuziji vodne pare je 10.000 (za  deb. 3-32mm in cevi deb. 6-32mm; za ostale dimenzije je 7.000); 
za temp. območje od -50°C  do  +110°C; 
Toplotne mostove potrebno zaščititi s cevnimi nosilci Armafix AF. 
Spoje (vzdožne, prečne, površino) potrebno lepiti z original Armaflex lepilom,  za čiščenje orodja, rok in razmaščevanje pa Armaflex Čistilo. 
CE certifikat v skladu z EN 14304.
Vključno lepilo in bandažirni trak.</t>
  </si>
  <si>
    <t>Izolacija cevi  vodeno pod stropom kleti in pritličja ter dvižni vod.</t>
  </si>
  <si>
    <t>XG-25x025</t>
  </si>
  <si>
    <t>XG-25x035</t>
  </si>
  <si>
    <t>XG-25X042</t>
  </si>
  <si>
    <t>20.</t>
  </si>
  <si>
    <t>Avtomatski odzračevalni lonček, komplet s samozapornim ventilom in tesnilnim materialom ter krogelno zaporno pipo, proizvod IMI PNEUMATEX ZEPARO</t>
  </si>
  <si>
    <t>DN10</t>
  </si>
  <si>
    <t>21.</t>
  </si>
  <si>
    <t>22.</t>
  </si>
  <si>
    <t>do ø 100</t>
  </si>
  <si>
    <t>23.</t>
  </si>
  <si>
    <t>Izpiranje celotne novozgrajene ogrevalne instalacije, tlačni preizkus trdnosti in tesnjenja cevovoda s hladno vodo, sekcijski in celotni preizkusi, preizkusni tlak je 1,3x delovni tlak, vključno s potrebnim materialom (čepi), ter izdelavo pisnega poročila o uspešno opravljenem tlačnem preizkusu. (velja za delne in končne tlačne preizkuse)</t>
  </si>
  <si>
    <t>24.</t>
  </si>
  <si>
    <t>Nastavitve pretokov skozi posamezno vejo talnega ogrevanja, vregulacija sistemske omarice radiaotrskega ogrevanja (ventil AB-PM)</t>
  </si>
  <si>
    <t>skupaj 4 razdelilnikov radiatorskega  ogrevanja</t>
  </si>
  <si>
    <t>25.</t>
  </si>
  <si>
    <t>Označitev instalacij in vej v razdelilnikih, sheme v razdelilnih omaricah</t>
  </si>
  <si>
    <t>26.</t>
  </si>
  <si>
    <t>Zagon sistema radiatorskega ogrevanja, polnjenje odzračevanje in testiranje, nastavitve.</t>
  </si>
  <si>
    <t>27.</t>
  </si>
  <si>
    <t>RADIATORSKO OGREVANJE PROSTOROV</t>
  </si>
  <si>
    <t>POHLAJEVANJE ZBORNICE PROSTOROV NADSTROPJA</t>
  </si>
  <si>
    <t>Dobava in montaža zunanje split reverzibilne zračno hlajene enote z bočnim izpihom zraka. Naprava mora biti kompletne izvedbe z vsemi internimi cevmi in priključki za medij ter električno napeljavo, varnostno ter funkcijsko mikroprocesorsko avtomatiko, vključno z instrumenti za nadzor in kontrolo delovanja.
Avtomatska regulacija je mikroprocesorska, programska z lastnim režimom delovanja. Naprava vsebuje avtomatsko tipalo z avtomatiko za preprečevanje zamrzovanje uparjalnikov ter kontrolno tipalo v primeru snežnih padavin, namenjena pa je za zunanjo postavitev. DC inverter motor ventilatorja, skupaj s signalno povezavo med zunanjo in notranjimi enotami, antivibracijskimi konzolami za pritrditev na zid iz pocinkane pločevine premazane z epoksi barvo, antivibracijskimi vložki, z zagonom, navodili za uporabo, ter montažnim in pritrdilnim materialom. Dobavljeno z napolnjenim hladivom in mazalnim oljem.</t>
  </si>
  <si>
    <t>TEHNIČNI PODATKI:</t>
  </si>
  <si>
    <t>- elektično napajanje: 230 V / 1 faza / 50 Hz</t>
  </si>
  <si>
    <t>- nazivna moč hlajenja: Qhl = 4,2 (0,9-4,5) kW</t>
  </si>
  <si>
    <t>- odvzem moči hlajenja: 1,3 kW</t>
  </si>
  <si>
    <t>- energetska učinkovitost: SEER = 7,8 (A++)</t>
  </si>
  <si>
    <t>- nazivna moč ogrevanja: Qgr = 5,4 (1,3 – 6,0) kW</t>
  </si>
  <si>
    <t xml:space="preserve">- odvzem moči gretja: 1,49 kW </t>
  </si>
  <si>
    <t>- energetska učinkovitost: SCOP = 4,7 (A++)</t>
  </si>
  <si>
    <t>- območje delovanja - hlajenje: -10 ° C do + 46 ° C</t>
  </si>
  <si>
    <t>- območje delovanja - gretje: -15 ° C do +24 ° C</t>
  </si>
  <si>
    <t>- nivo zvočnega tlaka hlajenje/gretje (SPL): 50/51 dB (A)</t>
  </si>
  <si>
    <t>- raven zvočne moči - hlajenje (PWL): 61 dB (A)</t>
  </si>
  <si>
    <t>- dimenzije (V × Š × D): 550 x 800 x 285 mm</t>
  </si>
  <si>
    <t>- masa: 35 kg</t>
  </si>
  <si>
    <t>- največja dovoljena razdalja med enotama: 20 m</t>
  </si>
  <si>
    <t>- medij/masa: R32 / 0,7 kg</t>
  </si>
  <si>
    <t>- cevni priključek hladiva - tekoča faza: 6,35 mm</t>
  </si>
  <si>
    <t>- cevni priključek hladiva - plinska faza: 9,52 mm</t>
  </si>
  <si>
    <r>
      <rPr>
        <sz val="10"/>
        <color indexed="8"/>
        <rFont val="Arial"/>
      </rPr>
      <t xml:space="preserve">Odgovarja izdelek: </t>
    </r>
    <r>
      <rPr>
        <b/>
        <sz val="10"/>
        <color indexed="8"/>
        <rFont val="Arial"/>
      </rPr>
      <t>MITSUBISHI ELECTRIC</t>
    </r>
  </si>
  <si>
    <r>
      <rPr>
        <sz val="10"/>
        <color indexed="8"/>
        <rFont val="Arial"/>
      </rPr>
      <t>Model:</t>
    </r>
    <r>
      <rPr>
        <b/>
        <sz val="10"/>
        <color indexed="8"/>
        <rFont val="Arial"/>
      </rPr>
      <t xml:space="preserve"> MUZ-AP42VG-E2</t>
    </r>
  </si>
  <si>
    <t xml:space="preserve">Dobava in montaža notranje stenske note z masko vključno s tovarniško vgrajenim filtrom. Notranja enota zunanjih mer (V) 299 mm, (Š) 798 mm, (D) 219 mm. Ventilator je 5-stopenjski, direktno gnan, statično in dinamično balansiran. Komplet s potrebnim montažnim in pritrdilnim materialom. </t>
  </si>
  <si>
    <t>- nivo zvočnega tlaka Lo/Mid/Hi(SPL): 21-29-34-38-42 dB (A)</t>
  </si>
  <si>
    <t>- raven zvočne moči - hlajenje (PWL): 57 dB (A)</t>
  </si>
  <si>
    <t>- dimenzije (V × Š × D): 299 x 798 x 219 mm</t>
  </si>
  <si>
    <t>- masa: 10,5 kg</t>
  </si>
  <si>
    <r>
      <rPr>
        <sz val="10"/>
        <color indexed="8"/>
        <rFont val="Arial"/>
      </rPr>
      <t>Model:</t>
    </r>
    <r>
      <rPr>
        <b/>
        <sz val="10"/>
        <color indexed="8"/>
        <rFont val="Arial"/>
      </rPr>
      <t xml:space="preserve"> MSZ-AP42VGK-E1 - Wi-fi</t>
    </r>
  </si>
  <si>
    <r>
      <rPr>
        <sz val="10"/>
        <color indexed="8"/>
        <rFont val="Arial"/>
      </rPr>
      <t>Dobava in montaža parapetnih kanalov za vodenje bakrene instalacije za split napravo ter vodenje kondenazata. Navedena je dolžina trase v prostoru</t>
    </r>
    <r>
      <rPr>
        <i/>
        <sz val="10"/>
        <color indexed="8"/>
        <rFont val="Arial"/>
      </rPr>
      <t xml:space="preserve">. </t>
    </r>
  </si>
  <si>
    <t>kot. npr. proizvod Sauermann</t>
  </si>
  <si>
    <t xml:space="preserve">Dobava in montaža izolirane bakrene cevi za povezavo notranje in zunanje klimatske enote  skupaj z vsem potrebnim povezovalnim in tesnilnim materialom.                                               OPOMBA: Cevi hladilnega medija vodene na prostem morajo biti izolirane/zaščitene proti mehanskimi in vremenskimi poškodbami (ptice, UV sevanje,…)- euroflex UV cev </t>
  </si>
  <si>
    <t>kot npr. proizvod: Armacel, tip: Tubolit split</t>
  </si>
  <si>
    <t>6,35 mm</t>
  </si>
  <si>
    <t>9,52 mm</t>
  </si>
  <si>
    <t xml:space="preserve">Dobava in montaža elektro in signalnih kablov za povezavo med notranjimi in zunanjimi napravami skupaj z vsem potrebnim povezovalnim in tesnilnim materialom. </t>
  </si>
  <si>
    <r>
      <rPr>
        <sz val="10"/>
        <color indexed="8"/>
        <rFont val="Tahoma"/>
      </rPr>
      <t>0,75mm</t>
    </r>
    <r>
      <rPr>
        <vertAlign val="superscript"/>
        <sz val="10"/>
        <color indexed="8"/>
        <rFont val="Tahoma"/>
      </rPr>
      <t>2</t>
    </r>
    <r>
      <rPr>
        <sz val="10"/>
        <color indexed="8"/>
        <rFont val="Tahoma"/>
      </rPr>
      <t>×2 oklopljen kabel za signal</t>
    </r>
  </si>
  <si>
    <r>
      <rPr>
        <sz val="10"/>
        <color indexed="8"/>
        <rFont val="Tahoma"/>
      </rPr>
      <t>4 x 1,5mm</t>
    </r>
    <r>
      <rPr>
        <vertAlign val="superscript"/>
        <sz val="10"/>
        <color indexed="8"/>
        <rFont val="Tahoma"/>
      </rPr>
      <t>2</t>
    </r>
    <r>
      <rPr>
        <sz val="10"/>
        <color indexed="8"/>
        <rFont val="Tahoma"/>
      </rPr>
      <t xml:space="preserve"> oklopljen kabel za napajanje</t>
    </r>
  </si>
  <si>
    <t>Dobava in montaža - tlačne cevi namenjene odvodu kondenza komplet s fazonskimi kosi (odcepi, kolena, prehodni reducirni komadi itd), izdelani iz trdega polivinil-klorida (PP), za spajanje z lepljenjem, (kondenzna cev od notranje enote)</t>
  </si>
  <si>
    <t>Vakuumiranje, polnjenje sistema z delovnim plinom, tlačni preizkus trdnosti in tesnjenja cevovoda z inertnim plinom, vključno s potrebnim materialom (čepi), ter izdelavo pisnega poročila o uspešno opravljenem tlačnem. preizkusu; predaja gradbeno tehnične dokumentacije, označitev medije in smeri pretokov…,</t>
  </si>
  <si>
    <t>Zagon split sistema s strani pooblaščenega serviserja, izdaja potrdila o zagonu</t>
  </si>
  <si>
    <t>pš</t>
  </si>
  <si>
    <t>SKUPAJ POHLAJEVANJE ZBORNICE</t>
  </si>
  <si>
    <t>POHLAJEVANJE PROSTOROV NADSTROPJA</t>
  </si>
  <si>
    <t>Pazljiva demontaža obstoječe notranje split naprave komplet s izčrpavanjem hladiva ter odklopom in tesnitvijo bakrenih cevi.</t>
  </si>
  <si>
    <t>Ponovna montaža obstoječe notranje split naprave na novo lokacijo znotraj uprave šole s podaljšanjem cevnih in elektro povezav na novo lokacijo, izvedba čiščenja in dezinfekcije notranje naprave.</t>
  </si>
  <si>
    <t>Izvedba odvoda kondenza od nove lokacije notranje enote do odvoda v kanalizacijo. Dobava in montaža - tlačne cevi namenjene odvodu kondenza komplet s fazonskimi kosi (odcepi, kolena, prehodni reducirni komadi itd), izdelani iz trdega polivinil-klorida (PP), za spajanje z lepljenjem, (kondenzna cev od notranje enote).</t>
  </si>
  <si>
    <t>Zagon in servis split sistema s strani pooblaščenega serviserja, izdaja potrdila o zagonu. Dodatno je upoštevan servis in pregled delovanja split sistema IT server prostor.</t>
  </si>
  <si>
    <t>SKUPAJ POHLAJEVANJE PROSTOROV</t>
  </si>
  <si>
    <t>SKUPAJ OGREVANJE IN POHLAJEVANJE OBJEKTA</t>
  </si>
  <si>
    <t xml:space="preserve"> 5.3.</t>
  </si>
  <si>
    <t>PREZRAČEVANJE</t>
  </si>
  <si>
    <t xml:space="preserve"> 5.3.1</t>
  </si>
  <si>
    <t>PREZRAČEVANJE KUHINJE</t>
  </si>
  <si>
    <t>PREZRAČEVALNA NAPRAVA KN1</t>
  </si>
  <si>
    <t>Dobava, montaža in zagon klimatske naprave za notranjo postavitev:</t>
  </si>
  <si>
    <t>Klimatska naprava z dovodnim in odvodnim EC ventilatorjem z nazaj zakrivljenimi lopaticami. Naprava ima vgrajen plastični ploščni prenosnik toplote z visokim izkoristkom, ki je odporen na manjše udarce in določene kemikalije. Več možnih razredov filtracije (G4, M5 ali F7) na dovodu in odvodu. Ohišje naprave je iz sendvič panelov s poliuretanskim polnilom debeline 30 mm in s toplotno prevodnostjo 0,024 W/mK. Toplotna izolativnost ohišja razred T2, toplotni mostovi razred TB1 skladno s standardom EN 1886. Vgrajeni EC motorji skladno s standardom ErP 2015. SFP &lt; 0,45 W/(m3/h) skladno s pHI (za določeno območje delovanja). Lovilna posoda za kondenz in notranjost naprave sta narejena v skladu s higienskimi zahtevami po DIN 6022.  Konstrukcija napave omogoča talno pokončno ali ležečo izvedbo in stropno izvedbo. Prav tako je možno prilagajanje priključkov.</t>
  </si>
  <si>
    <r>
      <rPr>
        <b/>
        <sz val="10"/>
        <color indexed="8"/>
        <rFont val="Arial CE"/>
      </rPr>
      <t xml:space="preserve">Sestavni deli naprave:
</t>
    </r>
    <r>
      <rPr>
        <sz val="10"/>
        <color indexed="8"/>
        <rFont val="Arial CE"/>
      </rPr>
      <t xml:space="preserve">- elastični priključki; 
</t>
    </r>
    <r>
      <rPr>
        <sz val="10"/>
        <color indexed="8"/>
        <rFont val="Arial CE"/>
      </rPr>
      <t xml:space="preserve">- žaluzija z motornim pogonom na dovodu in odvodu; 
</t>
    </r>
    <r>
      <rPr>
        <sz val="10"/>
        <color indexed="8"/>
        <rFont val="Arial CE"/>
      </rPr>
      <t xml:space="preserve">- filter M5 na dovodu;
</t>
    </r>
    <r>
      <rPr>
        <sz val="10"/>
        <color indexed="8"/>
        <rFont val="Arial CE"/>
      </rPr>
      <t xml:space="preserve">- filter G4 na odvodu;
</t>
    </r>
    <r>
      <rPr>
        <sz val="10"/>
        <color indexed="8"/>
        <rFont val="Arial CE"/>
      </rPr>
      <t xml:space="preserve">- ploščni menjalnik toplote;
</t>
    </r>
    <r>
      <rPr>
        <sz val="10"/>
        <color indexed="8"/>
        <rFont val="Arial CE"/>
      </rPr>
      <t xml:space="preserve">- “by-pass” z motornim pogonom;
</t>
    </r>
    <r>
      <rPr>
        <sz val="10"/>
        <color indexed="8"/>
        <rFont val="Arial CE"/>
      </rPr>
      <t xml:space="preserve">- ventilatorji z nazaj zakrivljenii lopaticami in EC tehnologijo;
</t>
    </r>
    <r>
      <rPr>
        <sz val="10"/>
        <color indexed="8"/>
        <rFont val="Arial CE"/>
      </rPr>
      <t xml:space="preserve">- vgrajen električni grelnik;
</t>
    </r>
    <r>
      <rPr>
        <sz val="10"/>
        <color indexed="8"/>
        <rFont val="Arial CE"/>
      </rPr>
      <t>- dx hladilnik vgrajen v napravo;</t>
    </r>
  </si>
  <si>
    <t>Tehnične karakteristike naprave:</t>
  </si>
  <si>
    <t>Ploščni prenosnik toplote:</t>
  </si>
  <si>
    <t>temperaturni izkoristek vračanja toplote zraka 	85 %</t>
  </si>
  <si>
    <t>Ventilator dovod:</t>
  </si>
  <si>
    <r>
      <rPr>
        <sz val="10"/>
        <color indexed="8"/>
        <rFont val="Arial CE"/>
      </rPr>
      <t>Q</t>
    </r>
    <r>
      <rPr>
        <vertAlign val="subscript"/>
        <sz val="10"/>
        <color indexed="8"/>
        <rFont val="Arial CE"/>
      </rPr>
      <t>dov</t>
    </r>
    <r>
      <rPr>
        <sz val="10"/>
        <color indexed="8"/>
        <rFont val="Arial CE"/>
      </rPr>
      <t>:				900 m</t>
    </r>
    <r>
      <rPr>
        <vertAlign val="superscript"/>
        <sz val="10"/>
        <color indexed="8"/>
        <rFont val="Arial CE"/>
      </rPr>
      <t>3</t>
    </r>
    <r>
      <rPr>
        <sz val="10"/>
        <color indexed="8"/>
        <rFont val="Arial CE"/>
      </rPr>
      <t>/h</t>
    </r>
  </si>
  <si>
    <r>
      <rPr>
        <sz val="10"/>
        <color indexed="8"/>
        <rFont val="Arial CE"/>
      </rPr>
      <t>p</t>
    </r>
    <r>
      <rPr>
        <vertAlign val="subscript"/>
        <sz val="10"/>
        <color indexed="8"/>
        <rFont val="Arial CE"/>
      </rPr>
      <t>ext</t>
    </r>
    <r>
      <rPr>
        <sz val="10"/>
        <color indexed="8"/>
        <rFont val="Arial CE"/>
      </rPr>
      <t>:				200 Pa</t>
    </r>
  </si>
  <si>
    <t>dejanska moč ventilatorja: 	356 W</t>
  </si>
  <si>
    <t>električno napajanje: 		385 W / 2,5 A / 230 V</t>
  </si>
  <si>
    <t>Ventilator odvod:</t>
  </si>
  <si>
    <r>
      <rPr>
        <sz val="10"/>
        <color indexed="8"/>
        <rFont val="Arial CE"/>
      </rPr>
      <t>Q</t>
    </r>
    <r>
      <rPr>
        <vertAlign val="subscript"/>
        <sz val="10"/>
        <color indexed="8"/>
        <rFont val="Arial CE"/>
      </rPr>
      <t>odv</t>
    </r>
    <r>
      <rPr>
        <sz val="10"/>
        <color indexed="8"/>
        <rFont val="Arial CE"/>
      </rPr>
      <t>:				1.000 m</t>
    </r>
    <r>
      <rPr>
        <vertAlign val="superscript"/>
        <sz val="10"/>
        <color indexed="8"/>
        <rFont val="Arial CE"/>
      </rPr>
      <t>3</t>
    </r>
    <r>
      <rPr>
        <sz val="10"/>
        <color indexed="8"/>
        <rFont val="Arial CE"/>
      </rPr>
      <t>/h</t>
    </r>
  </si>
  <si>
    <t>dejanska moč ventilatorja: 	274 W</t>
  </si>
  <si>
    <t>Grelnik vodni:</t>
  </si>
  <si>
    <r>
      <rPr>
        <sz val="10"/>
        <color indexed="8"/>
        <rFont val="Arial CE"/>
      </rPr>
      <t>P</t>
    </r>
    <r>
      <rPr>
        <vertAlign val="subscript"/>
        <sz val="10"/>
        <color indexed="8"/>
        <rFont val="Arial CE"/>
      </rPr>
      <t>gr</t>
    </r>
    <r>
      <rPr>
        <sz val="10"/>
        <color indexed="8"/>
        <rFont val="Arial CE"/>
      </rPr>
      <t>:				1,7 kW</t>
    </r>
  </si>
  <si>
    <r>
      <rPr>
        <sz val="10"/>
        <color indexed="8"/>
        <rFont val="Arial CE"/>
      </rPr>
      <t>P</t>
    </r>
    <r>
      <rPr>
        <vertAlign val="subscript"/>
        <sz val="10"/>
        <color indexed="8"/>
        <rFont val="Arial CE"/>
      </rPr>
      <t>naz</t>
    </r>
    <r>
      <rPr>
        <sz val="10"/>
        <color indexed="8"/>
        <rFont val="Arial CE"/>
      </rPr>
      <t>:				1,8 kW / 2x10A</t>
    </r>
  </si>
  <si>
    <t>Hladilnik/Grelnik dx:</t>
  </si>
  <si>
    <r>
      <rPr>
        <sz val="10"/>
        <color indexed="8"/>
        <rFont val="Arial CE"/>
      </rPr>
      <t>P</t>
    </r>
    <r>
      <rPr>
        <vertAlign val="subscript"/>
        <sz val="10"/>
        <color indexed="8"/>
        <rFont val="Arial CE"/>
      </rPr>
      <t>hl</t>
    </r>
    <r>
      <rPr>
        <sz val="10"/>
        <color indexed="8"/>
        <rFont val="Arial CE"/>
      </rPr>
      <t xml:space="preserve">  				5,3 kW</t>
    </r>
  </si>
  <si>
    <r>
      <rPr>
        <sz val="10"/>
        <color indexed="8"/>
        <rFont val="Arial CE"/>
      </rPr>
      <t>P</t>
    </r>
    <r>
      <rPr>
        <vertAlign val="subscript"/>
        <sz val="10"/>
        <color indexed="8"/>
        <rFont val="Arial CE"/>
      </rPr>
      <t>gr</t>
    </r>
    <r>
      <rPr>
        <sz val="10"/>
        <color indexed="8"/>
        <rFont val="Arial CE"/>
      </rPr>
      <t xml:space="preserve"> 				2 kW</t>
    </r>
  </si>
  <si>
    <t>Regulacijski sistem:</t>
  </si>
  <si>
    <t xml:space="preserve">Krmilno-nadzorni sistem proizvajalca klimatske naprave, ki zajema: elektro omaro s krmilnim in močnostnim delom zmontirano na napravo, periferno opremo (tipala, motorne pogone, diferenčne merilnike tlaka, termostate), možnost daljinskega upravljanja preko upravljalne konzole s touch zaslonom, WEB server, navodila za ožičenje, uporabo in servisiranje ter zagon. </t>
  </si>
  <si>
    <t>Krmilno-nadzorni sistem omogoča:</t>
  </si>
  <si>
    <t>izbor hitrosti EC ventilatorjev, ki temelji na osnovi izbranega režima</t>
  </si>
  <si>
    <t>avtomatsko vodenje 'by-pass" žaluzije (rekuperacija hladu in toplote)</t>
  </si>
  <si>
    <t>alarmiranje merjenih temperaturnih parametrov, upravlajnje z alarmnimi mejami</t>
  </si>
  <si>
    <t>tedenski urnik za vodenje ventilacije in želenih temperatur</t>
  </si>
  <si>
    <t>WEB strežnik in ethernet vmesnik kot standardna rešitev za oddaljeni dostop ali   povezavo na CNS</t>
  </si>
  <si>
    <t>Ustreza klimatska naprava ponudnika Provent:</t>
  </si>
  <si>
    <t>Duplex 1100 BE-CHF Multi Eco za montažo v prostor, skupaj s krmilno nadzornim sistemom RD5.</t>
  </si>
  <si>
    <t>ELEKTRIČNI PRIKLOP, ZAGON IN ŠOLANJE
Kabliranje med klimatsko napravo in elementi regulacije v prostoru strojnice na razdalji do 5 m in zagon naprave, šolanje uporabnika.</t>
  </si>
  <si>
    <t xml:space="preserve">KLASIČNA ODVODNA NAPA </t>
  </si>
  <si>
    <t>Dobava in montaža klasične odvodne nape nad termo blokom, komplet s potrebnim montažnim in obešalnim materialom kot sledi:</t>
  </si>
  <si>
    <r>
      <rPr>
        <sz val="10"/>
        <color indexed="8"/>
        <rFont val="Arial CE"/>
      </rPr>
      <t>napa je izdelana iz inox pločevine kvalitete 1.4301;</t>
    </r>
  </si>
  <si>
    <r>
      <rPr>
        <sz val="10"/>
        <color indexed="8"/>
        <rFont val="Arial CE"/>
      </rPr>
      <t>labirintni filtri</t>
    </r>
  </si>
  <si>
    <r>
      <rPr>
        <sz val="10"/>
        <color indexed="8"/>
        <rFont val="Arial CE"/>
      </rPr>
      <t>pleteni filtri</t>
    </r>
  </si>
  <si>
    <r>
      <rPr>
        <sz val="10"/>
        <color indexed="8"/>
        <rFont val="Arial CE"/>
      </rPr>
      <t>ročna regulacijska loputa</t>
    </r>
  </si>
  <si>
    <t>vgrajena svetilka</t>
  </si>
  <si>
    <r>
      <rPr>
        <sz val="10"/>
        <color indexed="8"/>
        <rFont val="Arial CE"/>
      </rPr>
      <t>pretok zraka -  odvod: 1.000 m</t>
    </r>
    <r>
      <rPr>
        <vertAlign val="superscript"/>
        <sz val="10"/>
        <color indexed="8"/>
        <rFont val="Arial CE"/>
      </rPr>
      <t>3</t>
    </r>
    <r>
      <rPr>
        <sz val="10"/>
        <color indexed="8"/>
        <rFont val="Arial CE"/>
      </rPr>
      <t>/h</t>
    </r>
  </si>
  <si>
    <r>
      <rPr>
        <sz val="10"/>
        <color indexed="8"/>
        <rFont val="Arial CE"/>
      </rPr>
      <t>priključek kanala:   400 x 300 mm</t>
    </r>
  </si>
  <si>
    <t>Kuhinjska napa je opremljena z opremo za regulacijo pretoka zraka glede na termično obremenitev pod napo.</t>
  </si>
  <si>
    <t>Ustreza proizvod: Provent</t>
  </si>
  <si>
    <t>klasična napa Classic-W 1800 x 1200</t>
  </si>
  <si>
    <t>Dobava in montaža - zunanja enota deljene izvedbe toplotne črpalke, serije POWER INVERTER, ki je namenjen za zunanjo postavitev - zaščitena pred vremenskimi vplivi, z vgrajenim DC vijačnim inverter kompresorjem, zračno hlajenim kondenzatorjem in vsemi potrebnimi elementi za zaščito, nadzor in regulacijo naprav in funkcionalno delovanje komplet z antivibracijskimi konzolami za pritrditev na zid iz pocinkane pločevine premazane z epoksi barvo, antivibracijskimi vložki, z zagonom, navodili za uporabo, ter montažnim in pritrdilnim materialom. Dobavljeno z napolnjenim hladivom in mazalnim oljem.</t>
  </si>
  <si>
    <t>- nazivna moč hlajenja: Qhl = 5,0 (2,3-5,6) kW</t>
  </si>
  <si>
    <t>- odvzem moči hlajenja: 1,106 kW</t>
  </si>
  <si>
    <t>- energetska učinkovitost: SEER = 7,6 (A++)</t>
  </si>
  <si>
    <t>- nazivna moč ogrevanja: Qgr = 6,0 (2,5 – 7,3) kW</t>
  </si>
  <si>
    <t xml:space="preserve">- odvzem moči gretja: 1,363 kW </t>
  </si>
  <si>
    <t>- energetska učinkovitost: SCOP = 4,9 (A++)</t>
  </si>
  <si>
    <t>- pretok zraka - hlajenje: 45 m3 / min</t>
  </si>
  <si>
    <t>- pretok zraka - ogrevanje: 45 m3 / min</t>
  </si>
  <si>
    <t>- območje delovanja - hlajenje: -15 ° C do + 46 ° C</t>
  </si>
  <si>
    <t>- območje delovanja - gretje: -11 ° C do +21 ° C</t>
  </si>
  <si>
    <t>- nivo zvočnega tlaka hlajenje/gretje (SPL): 44/46 dB (A)</t>
  </si>
  <si>
    <t>- raven zvočne moči - hlajenje (PWL): 65 dB (A)</t>
  </si>
  <si>
    <t>- dimenzije (V × Š × D): 630 x 809 x 330 mm</t>
  </si>
  <si>
    <t>- masa: 46 kg</t>
  </si>
  <si>
    <t>- največja dovoljena dolžina cevne povezave: 50 m</t>
  </si>
  <si>
    <t>- največja dovoljena višinska razlika cevne povezave: 30 m</t>
  </si>
  <si>
    <t>- medij/masa: R32 / 2,0 kg</t>
  </si>
  <si>
    <t>- cevni priključek hladiva - plinska faza: 12,7 mm</t>
  </si>
  <si>
    <t>Ustreza: MITSUBISHI ELECTRIC</t>
  </si>
  <si>
    <t>Model: PUHZ-ZM50VKA</t>
  </si>
  <si>
    <t>Dobava in montaža - regulacijska omarica za sisteme s toplotnimi črpalkami ZRAK/ZRAK proizvajalca Mitsubishi Electric. Omogoča nadzor in regulacijo hlajenja/ogrevanja na podlagi temperature pretoka medija.</t>
  </si>
  <si>
    <t xml:space="preserve">Omogoča vhodni signal 0-10V, 0-5V, 4-20mA, 0-10kOHM, </t>
  </si>
  <si>
    <t>Omogoča direkten priklop MODBUS protokola za nadzor delovanja.</t>
  </si>
  <si>
    <t>V primeru nadzora več (max. 6) toplotnih črpalk omogoča kaskadno delovanje vseh naprav.</t>
  </si>
  <si>
    <t>Regulacijska omarica vsebuje tipala TH1, TH2, TH5</t>
  </si>
  <si>
    <t>- dimenzija enote (VxDxG) 422 x 393 x 86,7 mm</t>
  </si>
  <si>
    <t>- teža enote: cca. 3 kg</t>
  </si>
  <si>
    <t>- električno napajanje 1F/220V/50Hz</t>
  </si>
  <si>
    <t>- za montažo v prostoru z max. RH 80%</t>
  </si>
  <si>
    <t>tip PAC-IF013B-E</t>
  </si>
  <si>
    <t>12,7 mm</t>
  </si>
  <si>
    <t>Dobava in montaža - kabelske police (neperforirane) za vodenje razvodov split sistema objekta montirane pod stop in na steno, iz pocinkane pločevine, skupaj z podporami iz pocinkane pločevine za montažo polic na strop ali steno, komplet z obešalnim in pritrdilnim materialom</t>
  </si>
  <si>
    <t>širine 10 cm</t>
  </si>
  <si>
    <t>Dobava in montaža - kondenzno korito za motnažo pod zunanjo split enoto, komplet z elektro grelnim kablom v samem koritu ter odvodni kondenzni cevi.</t>
  </si>
  <si>
    <t>Dobava in montaža - tlačne cevi namenjene odvodu kondenza komplet s fazonskimi kosi (odcepi, kolena, prehodni reducirni komadi itd), izdelani iz trdega polivinil-klorida (PP), za spajanje z lepljenjem, (kondenzna cev od notranjih enot)</t>
  </si>
  <si>
    <t>Dobava in montaža elastomerne fleksibilne izolacije na osnovi sintetičnega kavčuka za izolacijo cevovodov sanitarno tople/hladne vode, zračnih kanalov, rezervoarjev, ventilov, fitingov, prirobnic, cevovodov  v hladilni in klimatski tehniki in procesni industriji za preprečevanje kondenzacije in energijske prihranke. EU požarna klasifikacija B-s3,d0; toplotna prevodnost λ pri 0°C je 0,035 W/m.K; koef. upora difuziji vodne pare je 10.000 (za plošče deb. 3-32mm in cevi deb. 6-32mm; za ostale dimenzije je 7.000; za temp. območje od -50°C  do  +110°C; trakovi in plošče lepljeni na površino do maks. +85°C. Toplotne mostove potrebno zaščititi s cevnimi nosilci Armafix AF. Spoje (vzdožne, prečne, površino) potrebno lepiti z original Armaflex lepilom,  za čiščenje orodja, rok in razmaščevanje pa Armaflex Čistilo. CE certifikat v skladu z EN 14304. Izolacija komplet z mehansko in UV zaščito izolacije.</t>
  </si>
  <si>
    <t>Odgovarja Armaflex Armacell ACE Plus ali enakovredno</t>
  </si>
  <si>
    <t>Predvidena izolacija kondenzne cevi od kondenzne posode do stene.</t>
  </si>
  <si>
    <t>ø 33 x 3, debelina 25 mm</t>
  </si>
  <si>
    <t>Izvedba odvoda kondeza od klimatske naprave do kondenznega priključka, vključno 1 m gibljive cevi za odvod kondenza ter kompletni tesnilni in pritrdilni material, vse po kompletu</t>
  </si>
  <si>
    <t xml:space="preserve">Dobava in montaža sifona za kondenzat za podometno vgradnjo, vključno z belim pokrovom iz umetne mase, velikost 100/100mm, s prozornim kasetnim vložkom za kontrolo napolnjenosti, minimalna globina vgradnje 60mm, priključek fi 20 do 32mm, vključno spojni, tesnilni in montažni material, </t>
  </si>
  <si>
    <t xml:space="preserve"> HL art. 138</t>
  </si>
  <si>
    <t>Dušilnik zvoka za vgradnjo v pločevinaste zračne kanale.
Sestavljajo ga ohišje iz pocinkane plocevine s priključnimi prirobnicami, dušilne kulise z okvirjem iz pocinkane
plocevine, ki so zašcitene s premazom proti odnašanju vlaken, z vodilom za zmanjšanje padca tlaka na obeh straneh, z vsem pritrdilnim in tesnilnim materialom. 
S sposobnost dušenja 
   24 dB(A) za dolžino 1,5 m
   22 dB(A) za dolžino 1,0 m
Debelina kulis: d= 100 mm</t>
  </si>
  <si>
    <t>Pretok zraka 900 m3/h</t>
  </si>
  <si>
    <t>Ustreza: Lindab tip: SLRS  ali enakovredno</t>
  </si>
  <si>
    <t>Dimenzije 
(razd. Med kulisami - širina kulis - širina - višina - dolžina):</t>
  </si>
  <si>
    <t>dim: SLRS-200-150-700-250-1000 - dovod</t>
  </si>
  <si>
    <t>Dobava in montaža - jeklena dovodna rešetka z okvirjem, prirejena za montažo na kanal oz. komoro, barvana v beli barvi oz. po izboru arhitekta, skupaj s pritrdilnim in montažnim materialom;</t>
  </si>
  <si>
    <t>Odgovarja Lindab SD21-HMD, dimenzije</t>
  </si>
  <si>
    <t>400 x 150 mm</t>
  </si>
  <si>
    <t>Dobava in montaža - jeklena odvodna rešetka z okvirjem, prirejena za montažo na kanal oz. komoro, barvana v beli  barvi oz. po izboru arhitekta, skupaj s pritrdilnim in montažnim materialom;</t>
  </si>
  <si>
    <t>Odgovarja Lindab SD11-HMD, dimenzije</t>
  </si>
  <si>
    <t>300 x 100 mm</t>
  </si>
  <si>
    <t>Dobava in montaža - komore za dovodne rešetke, izdelane iz pločevine, izolirane z izolacijo 13 mm, komplet z okroglim stranskim priključkom za gibljivo cev ø150 ter ročno dušilno luputo TUNE R-150-B.</t>
  </si>
  <si>
    <t>za rešetko 400 x 150 mm</t>
  </si>
  <si>
    <t>Dobava in montaža - komore za dovodne rešetke, izdelane iz pločevine, izolirane z izolacijo 13 mm, komplet z okroglim stranskim priključkom za gibljivo cev ø100, ter ročno dušilno luputo TUNE R-100-B.</t>
  </si>
  <si>
    <t>za rešetko 300 x 100 mm</t>
  </si>
  <si>
    <t>Pravokotni zračni kanali iz pocinkane pločevine, ravne površine kanalov oblikovno ojačane z izbočenjem / vbočenjem površine, vključno z  oblikovnimi kosi, revizijskimi odprtinami, obešali ter tesnilnim in montažnim materialom.  
Skladno z zahtevami standarda DIN ENV 12097 so v zračne kanale nameščene revizijske odprtine z zrakotesnimi pokrovi    
Min. debelina kanalov po EN 1505  (DIN 24190), EN 1506 (DIN24152) in sicer:</t>
  </si>
  <si>
    <t xml:space="preserve"> - d=0,75 mm za kanale do a = 500 mm, m2</t>
  </si>
  <si>
    <t xml:space="preserve"> - d=0,88 mm za kanale do a = 1000 mm, m2</t>
  </si>
  <si>
    <t xml:space="preserve"> - d=1,13 mm za kanale do a &gt; 1000 mm, m2</t>
  </si>
  <si>
    <t>Toplotna izolacija dovodnih in odvodnih kanalov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</si>
  <si>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dovodnih in odvodnih kanalov  v objektu - debelina 13 mm</t>
  </si>
  <si>
    <t>kot npr. ARMACELL tip ARMAFLEX XG</t>
  </si>
  <si>
    <t>Toplotna izolacija kanalov svežega in odpdadnega zraka v področjih hladnih con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</si>
  <si>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dovodnih kanalov od zajema svežega zraka do prezračevalne naprave ter odvodni kanal izven tople cone (zunaj) - cena izolacije za debelino 50 mm</t>
  </si>
  <si>
    <r>
      <rPr>
        <sz val="10"/>
        <color indexed="8"/>
        <rFont val="Arial"/>
      </rPr>
      <t xml:space="preserve">kot npr. ARMACELL tip ARMAFLEX XG-25 / </t>
    </r>
    <r>
      <rPr>
        <i/>
        <sz val="10"/>
        <color indexed="8"/>
        <rFont val="Arial"/>
      </rPr>
      <t>dvojna debelina</t>
    </r>
  </si>
  <si>
    <t>Dobava in montaža - aluminijasta zaščita izolacije kanala vodenega zunaj objekta, vključno z vsem potrebnim materialom in vodotesnimi spoji.</t>
  </si>
  <si>
    <t>Dobava in montaža - akustično in toplotno izolativna fleksibilna cev za povezavo med kanalskim razvodom in elementi za distribucijo zraka.</t>
  </si>
  <si>
    <t>Sestavljena iz:</t>
  </si>
  <si>
    <t>- perforirane notranje cevi iz aluminija, laminirane s poliestrom,</t>
  </si>
  <si>
    <t>- poliesterske zaščitne folije za zaščito pred difuzijo delcev steklene volne,</t>
  </si>
  <si>
    <t>- termična in akustična izolativna plast iz stekene volne,</t>
  </si>
  <si>
    <t>- zunanja zaščitna plast iz aluminija, ojačana s poliestrom.</t>
  </si>
  <si>
    <t>Fleksibilna cev je izdelana skladno s standardom EN 13180.</t>
  </si>
  <si>
    <t>skupaj z objemkami in ostalim montažnim materialom</t>
  </si>
  <si>
    <t>Odgovarja SONOCONNECT L25MP</t>
  </si>
  <si>
    <t>ø 100</t>
  </si>
  <si>
    <t>ø 150</t>
  </si>
  <si>
    <t>ø 250</t>
  </si>
  <si>
    <t xml:space="preserve">Dobava in vgradnja revizijskih odprtin v prezračevalnem kanalu z vsem pritrdilnim in tesnilnim materialom. 
Skladno z zahtevami standarda DIN ENV 12097 so v zračne kanale nameščene revizijske odprtine z zrakotesnimi pokrovi  </t>
  </si>
  <si>
    <t>dim. 300 x 200</t>
  </si>
  <si>
    <t>Dobava in vgradnja zaščitne rešetke izdelane iz aluminijastih profilov komplet z mrežo proti insektom, barvane v barvi po izboru arhitekta komplet s protiokvirjem in montažnim ter tesnilnim materialom.</t>
  </si>
  <si>
    <t>Odgovarja Linadb tip WLA</t>
  </si>
  <si>
    <t>WLA -11-VM-NI-350-600</t>
  </si>
  <si>
    <t>WLA -11-VM-NI-600-300</t>
  </si>
  <si>
    <t>Obešala in držala ter različnih standardni jeklenih profilov, vroče cinkani, komplet z obešalnim in drobnim montažnim materialom, kot npr. sistem HILTI</t>
  </si>
  <si>
    <t>Dobava in postavitev napisnih ploščic izdelanih iz trajnega materiala z napisom, komplet s pritrditvijo ter namestitev oznak smeri toka skladno standardi.</t>
  </si>
  <si>
    <t>Nastavitev prezračevalnih sistemov vključno z nastavitvami distribucijskih elementov ter izvedba meritev doseženih parametrov s strani pooblaščene institucije komplet z zapisnikom.</t>
  </si>
  <si>
    <t>SKUPAJ PREZRAČEVANJE</t>
  </si>
  <si>
    <t xml:space="preserve"> 5.3.2</t>
  </si>
  <si>
    <t>PREZRAČEVANJE PROSTOROV</t>
  </si>
  <si>
    <r>
      <rPr>
        <sz val="10"/>
        <color indexed="8"/>
        <rFont val="Calibri"/>
      </rPr>
      <t xml:space="preserve">Dobava in montaža okroglega kanalskega ventilatorja
</t>
    </r>
    <r>
      <rPr>
        <sz val="10"/>
        <color indexed="8"/>
        <rFont val="Calibri"/>
      </rPr>
      <t xml:space="preserve">iz pocinkane pločevine za vgradnjo na okrogli zračni kanal. Ohišje je na spoju robljeno, kar zagotavlja dobro zračno tesnost (C razred tesnjenja po EN 12237) in možnost vgradnje na prostem. S priloženimi nosilci za montažo ventilatorja na steno ali strop. Pritrditev na okrogli kanal se izvede s kanalskimi objemkami FK, ki zmanjšajo prenos vibracij po kanalu. Ventilator se lahko vgradi v poljubnem položaju in ne zahteva dodatnega vzdrževanja. Rotor ventilatorja ima nazaj zakrivljene lopatice in je statično in dinamično centriran. Naprava ima vgrajen termični kontakt z električnim resetom za zaščito motorja. Regulacija hitrosti je mogoča od 0-100%. 
</t>
    </r>
    <r>
      <rPr>
        <sz val="10"/>
        <color indexed="8"/>
        <rFont val="Calibri"/>
      </rPr>
      <t xml:space="preserve">Zaščita motorja IP 44. </t>
    </r>
    <r>
      <rPr>
        <sz val="10"/>
        <color indexed="8"/>
        <rFont val="Arial"/>
      </rPr>
      <t xml:space="preserve">Izolacijski razred motorja B-F.
</t>
    </r>
    <r>
      <rPr>
        <sz val="10"/>
        <color indexed="8"/>
        <rFont val="Arial"/>
      </rPr>
      <t>Komplet z dobavo in montažo - brezstopenjsko stikalo REE1</t>
    </r>
  </si>
  <si>
    <r>
      <rPr>
        <sz val="10"/>
        <color indexed="8"/>
        <rFont val="Arial"/>
      </rPr>
      <t>- q</t>
    </r>
    <r>
      <rPr>
        <vertAlign val="subscript"/>
        <sz val="10"/>
        <color indexed="8"/>
        <rFont val="Arial"/>
      </rPr>
      <t>del</t>
    </r>
    <r>
      <rPr>
        <sz val="10"/>
        <color indexed="8"/>
        <rFont val="Arial"/>
      </rPr>
      <t xml:space="preserve">				60 m</t>
    </r>
    <r>
      <rPr>
        <vertAlign val="superscript"/>
        <sz val="10"/>
        <color indexed="8"/>
        <rFont val="Arial"/>
      </rPr>
      <t>3</t>
    </r>
    <r>
      <rPr>
        <sz val="10"/>
        <color indexed="8"/>
        <rFont val="Arial"/>
      </rPr>
      <t>/h</t>
    </r>
  </si>
  <si>
    <r>
      <rPr>
        <sz val="10"/>
        <color indexed="8"/>
        <rFont val="Arial"/>
      </rPr>
      <t>- p</t>
    </r>
    <r>
      <rPr>
        <vertAlign val="subscript"/>
        <sz val="10"/>
        <color indexed="8"/>
        <rFont val="Arial"/>
      </rPr>
      <t>del</t>
    </r>
    <r>
      <rPr>
        <sz val="10"/>
        <color indexed="8"/>
        <rFont val="Arial"/>
      </rPr>
      <t xml:space="preserve">				100 Pa</t>
    </r>
  </si>
  <si>
    <r>
      <rPr>
        <sz val="10"/>
        <color indexed="8"/>
        <rFont val="Arial"/>
      </rPr>
      <t>- P</t>
    </r>
    <r>
      <rPr>
        <vertAlign val="subscript"/>
        <sz val="10"/>
        <color indexed="8"/>
        <rFont val="Arial"/>
      </rPr>
      <t>el</t>
    </r>
    <r>
      <rPr>
        <sz val="10"/>
        <color indexed="8"/>
        <rFont val="Arial"/>
      </rPr>
      <t xml:space="preserve">				33 W</t>
    </r>
  </si>
  <si>
    <r>
      <rPr>
        <sz val="10"/>
        <color indexed="8"/>
        <rFont val="Arial"/>
      </rPr>
      <t>- U</t>
    </r>
    <r>
      <rPr>
        <vertAlign val="subscript"/>
        <sz val="10"/>
        <color indexed="8"/>
        <rFont val="Arial"/>
      </rPr>
      <t>el</t>
    </r>
    <r>
      <rPr>
        <sz val="10"/>
        <color indexed="8"/>
        <rFont val="Arial"/>
      </rPr>
      <t xml:space="preserve">				230V /1f</t>
    </r>
  </si>
  <si>
    <r>
      <rPr>
        <sz val="10"/>
        <color indexed="8"/>
        <rFont val="Arial"/>
      </rPr>
      <t>- I</t>
    </r>
    <r>
      <rPr>
        <vertAlign val="subscript"/>
        <sz val="10"/>
        <color indexed="8"/>
        <rFont val="Arial"/>
      </rPr>
      <t>el</t>
    </r>
    <r>
      <rPr>
        <sz val="10"/>
        <color indexed="8"/>
        <rFont val="Arial"/>
      </rPr>
      <t xml:space="preserve">				0,18 A</t>
    </r>
  </si>
  <si>
    <r>
      <rPr>
        <sz val="10"/>
        <color indexed="8"/>
        <rFont val="Arial"/>
      </rPr>
      <t>- q</t>
    </r>
    <r>
      <rPr>
        <vertAlign val="subscript"/>
        <sz val="10"/>
        <color indexed="8"/>
        <rFont val="Arial"/>
      </rPr>
      <t>max</t>
    </r>
    <r>
      <rPr>
        <sz val="10"/>
        <color indexed="8"/>
        <rFont val="Arial"/>
      </rPr>
      <t xml:space="preserve">	pri p =0			150 m</t>
    </r>
    <r>
      <rPr>
        <vertAlign val="superscript"/>
        <sz val="10"/>
        <color indexed="8"/>
        <rFont val="Arial"/>
      </rPr>
      <t>3</t>
    </r>
    <r>
      <rPr>
        <sz val="10"/>
        <color indexed="8"/>
        <rFont val="Arial"/>
      </rPr>
      <t>/h</t>
    </r>
  </si>
  <si>
    <t>- masa				2,3 kg</t>
  </si>
  <si>
    <t>- zaščitni razred, motor		IP 44</t>
  </si>
  <si>
    <t>Odgovarja Systemair</t>
  </si>
  <si>
    <t>K 100 M SILEO</t>
  </si>
  <si>
    <r>
      <rPr>
        <sz val="10"/>
        <color indexed="8"/>
        <rFont val="Calibri"/>
      </rPr>
      <t xml:space="preserve">Dobava in montaža okroglega kanalskega ventilatorja
</t>
    </r>
    <r>
      <rPr>
        <sz val="10"/>
        <color indexed="8"/>
        <rFont val="Calibri"/>
      </rPr>
      <t xml:space="preserve">iz pocinkane pločevine za vgradnjo na okrogli zračni kanal. Ohišje je na spoju robljeno, kar zagotavlja dobro zračno tesnost (C razred tesnjenja po EN 12237) in možnost vgradnje na prostem. S priloženimi nosilci za montažo ventilatorja na steno ali strop. Pritrditev na okrogli kanal se izvede s kanalskimi objemkami FK, ki zmanjšajo prenos vibracij po kanalu. Ventilator se lahko vgradi v poljubnem položaju in ne zahteva dodatnega vzdrževanja. Rotor ventilatorja ima nazaj zakrivljene lopatice in je statično in dinamično centriran. Naprava ima vgrajen termični kontakt z električnim resetom za zaščito motorja. Regulacija hitrosti je mogoča od 0-100%. 
</t>
    </r>
    <r>
      <rPr>
        <sz val="10"/>
        <color indexed="8"/>
        <rFont val="Calibri"/>
      </rPr>
      <t xml:space="preserve">Zaščita motorja IP 44. </t>
    </r>
    <r>
      <rPr>
        <sz val="10"/>
        <color indexed="8"/>
        <rFont val="Arial"/>
      </rPr>
      <t>Izolacijski razred motorja B-F. Komplet z dobavo in montažo - 5 stopenjsko stikalo RE1,5</t>
    </r>
  </si>
  <si>
    <r>
      <rPr>
        <sz val="10"/>
        <color indexed="8"/>
        <rFont val="Arial"/>
      </rPr>
      <t>- q</t>
    </r>
    <r>
      <rPr>
        <vertAlign val="subscript"/>
        <sz val="10"/>
        <color indexed="8"/>
        <rFont val="Arial"/>
      </rPr>
      <t>del</t>
    </r>
    <r>
      <rPr>
        <sz val="10"/>
        <color indexed="8"/>
        <rFont val="Arial"/>
      </rPr>
      <t xml:space="preserve">				300 m</t>
    </r>
    <r>
      <rPr>
        <vertAlign val="superscript"/>
        <sz val="10"/>
        <color indexed="8"/>
        <rFont val="Arial"/>
      </rPr>
      <t>3</t>
    </r>
    <r>
      <rPr>
        <sz val="10"/>
        <color indexed="8"/>
        <rFont val="Arial"/>
      </rPr>
      <t>/h</t>
    </r>
  </si>
  <si>
    <r>
      <rPr>
        <sz val="10"/>
        <color indexed="8"/>
        <rFont val="Arial"/>
      </rPr>
      <t>- P</t>
    </r>
    <r>
      <rPr>
        <vertAlign val="subscript"/>
        <sz val="10"/>
        <color indexed="8"/>
        <rFont val="Arial"/>
      </rPr>
      <t>el</t>
    </r>
    <r>
      <rPr>
        <sz val="10"/>
        <color indexed="8"/>
        <rFont val="Arial"/>
      </rPr>
      <t xml:space="preserve">				53 W</t>
    </r>
  </si>
  <si>
    <r>
      <rPr>
        <sz val="10"/>
        <color indexed="8"/>
        <rFont val="Arial"/>
      </rPr>
      <t>- I</t>
    </r>
    <r>
      <rPr>
        <vertAlign val="subscript"/>
        <sz val="10"/>
        <color indexed="8"/>
        <rFont val="Arial"/>
      </rPr>
      <t>el</t>
    </r>
    <r>
      <rPr>
        <sz val="10"/>
        <color indexed="8"/>
        <rFont val="Arial"/>
      </rPr>
      <t xml:space="preserve">				0,23 A</t>
    </r>
  </si>
  <si>
    <r>
      <rPr>
        <sz val="10"/>
        <color indexed="8"/>
        <rFont val="Arial"/>
      </rPr>
      <t>- q</t>
    </r>
    <r>
      <rPr>
        <vertAlign val="subscript"/>
        <sz val="10"/>
        <color indexed="8"/>
        <rFont val="Arial"/>
      </rPr>
      <t>max</t>
    </r>
    <r>
      <rPr>
        <sz val="10"/>
        <color indexed="8"/>
        <rFont val="Arial"/>
      </rPr>
      <t xml:space="preserve">	pri p=0	 		450 m</t>
    </r>
    <r>
      <rPr>
        <vertAlign val="superscript"/>
        <sz val="10"/>
        <color indexed="8"/>
        <rFont val="Arial"/>
      </rPr>
      <t>3</t>
    </r>
    <r>
      <rPr>
        <sz val="10"/>
        <color indexed="8"/>
        <rFont val="Arial"/>
      </rPr>
      <t>/h</t>
    </r>
  </si>
  <si>
    <t xml:space="preserve">- masa				3,3 kg		</t>
  </si>
  <si>
    <t>K 160 M SILEO</t>
  </si>
  <si>
    <r>
      <rPr>
        <sz val="10"/>
        <color indexed="8"/>
        <rFont val="Calibri"/>
      </rPr>
      <t xml:space="preserve">Dobava in montaža kanalskega ventilatorja v izoliranem ohišju 
</t>
    </r>
    <r>
      <rPr>
        <sz val="10"/>
        <color indexed="8"/>
        <rFont val="Calibri"/>
      </rPr>
      <t xml:space="preserve">iz pocinkane pločevine za vgradnjo na okrogli zračni kanal. S priloženimi nosilci za montažo ventilatorja na steno ali strop. Pritrditev na okrogli kanal se izvede s kanalskimi objemkami FK, ki zmanjšajo prenos vibracij po kanalu. Ventilator se lahko vgradi v poljubnem položaju in ne zahteva dodatnega vzdrževanja. Rotor ventilatorja ima nazaj zakrivljene lopatice in je statično in dinamično centriran. Naprava ima vgrajen termični kontakt z električnim resetom za zaščito motorja. Regulacija hitrosti je mogoča od 0-100%. 
</t>
    </r>
    <r>
      <rPr>
        <sz val="10"/>
        <color indexed="8"/>
        <rFont val="Calibri"/>
      </rPr>
      <t xml:space="preserve">Zaščita motorja IP 44. </t>
    </r>
    <r>
      <rPr>
        <sz val="10"/>
        <color indexed="8"/>
        <rFont val="Arial"/>
      </rPr>
      <t xml:space="preserve">Izolacijski razred motorja B-F. Komplet z dobavo in montažo - </t>
    </r>
    <r>
      <rPr>
        <sz val="10"/>
        <color indexed="8"/>
        <rFont val="Arial"/>
      </rPr>
      <t>brezstopenjsko stikalo REE1</t>
    </r>
  </si>
  <si>
    <r>
      <rPr>
        <sz val="10"/>
        <color indexed="8"/>
        <rFont val="Arial"/>
      </rPr>
      <t>- q</t>
    </r>
    <r>
      <rPr>
        <vertAlign val="subscript"/>
        <sz val="10"/>
        <color indexed="8"/>
        <rFont val="Arial"/>
      </rPr>
      <t>del</t>
    </r>
    <r>
      <rPr>
        <sz val="10"/>
        <color indexed="8"/>
        <rFont val="Arial"/>
      </rPr>
      <t xml:space="preserve">				180 m</t>
    </r>
    <r>
      <rPr>
        <vertAlign val="superscript"/>
        <sz val="10"/>
        <color indexed="8"/>
        <rFont val="Arial"/>
      </rPr>
      <t>3</t>
    </r>
    <r>
      <rPr>
        <sz val="10"/>
        <color indexed="8"/>
        <rFont val="Arial"/>
      </rPr>
      <t>/h</t>
    </r>
  </si>
  <si>
    <r>
      <rPr>
        <sz val="10"/>
        <color indexed="8"/>
        <rFont val="Arial"/>
      </rPr>
      <t>- p</t>
    </r>
    <r>
      <rPr>
        <vertAlign val="subscript"/>
        <sz val="10"/>
        <color indexed="8"/>
        <rFont val="Arial"/>
      </rPr>
      <t>del</t>
    </r>
    <r>
      <rPr>
        <sz val="10"/>
        <color indexed="8"/>
        <rFont val="Arial"/>
      </rPr>
      <t xml:space="preserve">				150 Pa</t>
    </r>
  </si>
  <si>
    <r>
      <rPr>
        <sz val="10"/>
        <color indexed="8"/>
        <rFont val="Arial"/>
      </rPr>
      <t>- P</t>
    </r>
    <r>
      <rPr>
        <vertAlign val="subscript"/>
        <sz val="10"/>
        <color indexed="8"/>
        <rFont val="Arial"/>
      </rPr>
      <t>el</t>
    </r>
    <r>
      <rPr>
        <sz val="10"/>
        <color indexed="8"/>
        <rFont val="Arial"/>
      </rPr>
      <t xml:space="preserve">				46 W</t>
    </r>
  </si>
  <si>
    <r>
      <rPr>
        <sz val="10"/>
        <color indexed="8"/>
        <rFont val="Arial"/>
      </rPr>
      <t>- I</t>
    </r>
    <r>
      <rPr>
        <vertAlign val="subscript"/>
        <sz val="10"/>
        <color indexed="8"/>
        <rFont val="Arial"/>
      </rPr>
      <t>el</t>
    </r>
    <r>
      <rPr>
        <sz val="10"/>
        <color indexed="8"/>
        <rFont val="Arial"/>
      </rPr>
      <t xml:space="preserve">				0,20 A</t>
    </r>
  </si>
  <si>
    <r>
      <rPr>
        <sz val="10"/>
        <color indexed="8"/>
        <rFont val="Arial"/>
      </rPr>
      <t>- q</t>
    </r>
    <r>
      <rPr>
        <vertAlign val="subscript"/>
        <sz val="10"/>
        <color indexed="8"/>
        <rFont val="Arial"/>
      </rPr>
      <t>max</t>
    </r>
    <r>
      <rPr>
        <sz val="10"/>
        <color indexed="8"/>
        <rFont val="Arial"/>
      </rPr>
      <t xml:space="preserve">	pri p=0	 		223 m</t>
    </r>
    <r>
      <rPr>
        <vertAlign val="superscript"/>
        <sz val="10"/>
        <color indexed="8"/>
        <rFont val="Arial"/>
      </rPr>
      <t>3</t>
    </r>
    <r>
      <rPr>
        <sz val="10"/>
        <color indexed="8"/>
        <rFont val="Arial"/>
      </rPr>
      <t>/h</t>
    </r>
  </si>
  <si>
    <t xml:space="preserve">- masa				13,5 kg		</t>
  </si>
  <si>
    <t>KVK SILENT 125</t>
  </si>
  <si>
    <r>
      <rPr>
        <sz val="10"/>
        <color indexed="8"/>
        <rFont val="Arial"/>
      </rPr>
      <t>- q</t>
    </r>
    <r>
      <rPr>
        <vertAlign val="subscript"/>
        <sz val="10"/>
        <color indexed="8"/>
        <rFont val="Arial"/>
      </rPr>
      <t>del</t>
    </r>
    <r>
      <rPr>
        <sz val="10"/>
        <color indexed="8"/>
        <rFont val="Arial"/>
      </rPr>
      <t xml:space="preserve">				150 m</t>
    </r>
    <r>
      <rPr>
        <vertAlign val="superscript"/>
        <sz val="10"/>
        <color indexed="8"/>
        <rFont val="Arial"/>
      </rPr>
      <t>3</t>
    </r>
    <r>
      <rPr>
        <sz val="10"/>
        <color indexed="8"/>
        <rFont val="Arial"/>
      </rPr>
      <t>/h</t>
    </r>
  </si>
  <si>
    <r>
      <rPr>
        <sz val="10"/>
        <color indexed="8"/>
        <rFont val="Arial"/>
      </rPr>
      <t>- P</t>
    </r>
    <r>
      <rPr>
        <vertAlign val="subscript"/>
        <sz val="10"/>
        <color indexed="8"/>
        <rFont val="Arial"/>
      </rPr>
      <t>el</t>
    </r>
    <r>
      <rPr>
        <sz val="10"/>
        <color indexed="8"/>
        <rFont val="Arial"/>
      </rPr>
      <t xml:space="preserve">				48 W</t>
    </r>
  </si>
  <si>
    <r>
      <rPr>
        <sz val="10"/>
        <color indexed="8"/>
        <rFont val="Arial"/>
      </rPr>
      <t>- I</t>
    </r>
    <r>
      <rPr>
        <vertAlign val="subscript"/>
        <sz val="10"/>
        <color indexed="8"/>
        <rFont val="Arial"/>
      </rPr>
      <t>el</t>
    </r>
    <r>
      <rPr>
        <sz val="10"/>
        <color indexed="8"/>
        <rFont val="Arial"/>
      </rPr>
      <t xml:space="preserve">				0,21 A</t>
    </r>
  </si>
  <si>
    <r>
      <rPr>
        <sz val="10"/>
        <color indexed="8"/>
        <rFont val="Arial"/>
      </rPr>
      <t>- q</t>
    </r>
    <r>
      <rPr>
        <vertAlign val="subscript"/>
        <sz val="10"/>
        <color indexed="8"/>
        <rFont val="Arial"/>
      </rPr>
      <t>max</t>
    </r>
    <r>
      <rPr>
        <sz val="10"/>
        <color indexed="8"/>
        <rFont val="Arial"/>
      </rPr>
      <t xml:space="preserve">	pri p=0	 		230 m</t>
    </r>
    <r>
      <rPr>
        <vertAlign val="superscript"/>
        <sz val="10"/>
        <color indexed="8"/>
        <rFont val="Arial"/>
      </rPr>
      <t>3</t>
    </r>
    <r>
      <rPr>
        <sz val="10"/>
        <color indexed="8"/>
        <rFont val="Arial"/>
      </rPr>
      <t>/h</t>
    </r>
  </si>
  <si>
    <t xml:space="preserve">KVK SILENT 100 </t>
  </si>
  <si>
    <t>Dobava in montaža protipovratne lopute, okrogle oblike za vgradnjo v kanal, zapiranje lopute z vzmetjo, vključno z montažnim, pritrdilnim in tesnilnim materialom.</t>
  </si>
  <si>
    <t>Odgovarja Lindab</t>
  </si>
  <si>
    <r>
      <rPr>
        <sz val="10"/>
        <color indexed="8"/>
        <rFont val="Arial"/>
      </rPr>
      <t>CAR 100 (60 m</t>
    </r>
    <r>
      <rPr>
        <vertAlign val="superscript"/>
        <sz val="10"/>
        <color indexed="8"/>
        <rFont val="Arial"/>
      </rPr>
      <t>3</t>
    </r>
    <r>
      <rPr>
        <sz val="10"/>
        <color indexed="8"/>
        <rFont val="Arial"/>
      </rPr>
      <t>/h)</t>
    </r>
  </si>
  <si>
    <r>
      <rPr>
        <sz val="10"/>
        <color indexed="8"/>
        <rFont val="Arial"/>
      </rPr>
      <t>CAR 125 (150 m</t>
    </r>
    <r>
      <rPr>
        <vertAlign val="superscript"/>
        <sz val="10"/>
        <color indexed="8"/>
        <rFont val="Arial"/>
      </rPr>
      <t>3</t>
    </r>
    <r>
      <rPr>
        <sz val="10"/>
        <color indexed="8"/>
        <rFont val="Arial"/>
      </rPr>
      <t>/h)</t>
    </r>
  </si>
  <si>
    <r>
      <rPr>
        <sz val="10"/>
        <color indexed="8"/>
        <rFont val="Arial"/>
      </rPr>
      <t>CAR 160 (180 m</t>
    </r>
    <r>
      <rPr>
        <vertAlign val="superscript"/>
        <sz val="10"/>
        <color indexed="8"/>
        <rFont val="Arial"/>
      </rPr>
      <t>3</t>
    </r>
    <r>
      <rPr>
        <sz val="10"/>
        <color indexed="8"/>
        <rFont val="Arial"/>
      </rPr>
      <t>/h)</t>
    </r>
  </si>
  <si>
    <r>
      <rPr>
        <sz val="10"/>
        <color indexed="8"/>
        <rFont val="Arial"/>
      </rPr>
      <t>CAR 200 (300 m</t>
    </r>
    <r>
      <rPr>
        <vertAlign val="superscript"/>
        <sz val="10"/>
        <color indexed="8"/>
        <rFont val="Arial"/>
      </rPr>
      <t>3</t>
    </r>
    <r>
      <rPr>
        <sz val="10"/>
        <color indexed="8"/>
        <rFont val="Arial"/>
      </rPr>
      <t>/h)</t>
    </r>
  </si>
  <si>
    <r>
      <rPr>
        <sz val="10"/>
        <color indexed="8"/>
        <rFont val="Arial"/>
      </rPr>
      <t xml:space="preserve">Dobava in montaža zunanje zaščitne rešetke, </t>
    </r>
    <r>
      <rPr>
        <b/>
        <sz val="10"/>
        <color indexed="8"/>
        <rFont val="Arial"/>
      </rPr>
      <t>barvane v barvi po izboru arhitekta</t>
    </r>
    <r>
      <rPr>
        <sz val="10"/>
        <color indexed="8"/>
        <rFont val="Arial"/>
      </rPr>
      <t>, komplet s pripadajočim montažnim, tesnilnim in pritrdilnim materialom.</t>
    </r>
  </si>
  <si>
    <t>YGC-100</t>
  </si>
  <si>
    <t>YGC-160</t>
  </si>
  <si>
    <t>YGC-200</t>
  </si>
  <si>
    <t>Dobava in montaža - krožnikasti prezračevalni ventil za odvod zraka iz sanitarij in ostalih prostorov, skupaj z montažnim in pritrdilnim materialom ter montažnimi kosi</t>
  </si>
  <si>
    <t>KPF-100</t>
  </si>
  <si>
    <t>KPF-125</t>
  </si>
  <si>
    <t>Dobava in montaža - jeklena odvodna rešetka z okvirjem in filtrom, prirejena za montažo na kanal, barvana v barvi po izboru arhitekta, skupaj s pritrdilnim in montažnim materialom;</t>
  </si>
  <si>
    <t>Odgovarja Systemair NOVA F2 300x 150 FS, dimenzije</t>
  </si>
  <si>
    <t>300 x 150 mm</t>
  </si>
  <si>
    <t>Dobava in montaža - aluminijasta rešetka z okvirjem in protiokvirjem, prirejena za montažo v vrata oziroma steno, skupaj s pritrdilnim in montažnim materialom, ter barvanjem v beli barvi oz. po izboru arhitekta;</t>
  </si>
  <si>
    <t>AT-21-V-400-100</t>
  </si>
  <si>
    <t>Dobava in montaža - okrogli zračni kanali izdelani iz pocinkane pločevine (spiro cevi), kompletno s fazonskimi kosi, pritrdilnim in tesnilnim materialom, za sledeče dimenzije:</t>
  </si>
  <si>
    <t>Odgovarja Pichler</t>
  </si>
  <si>
    <t>ø 160</t>
  </si>
  <si>
    <t>ø 125</t>
  </si>
  <si>
    <t xml:space="preserve">Dobava in montaža - strešni izolirani zaključek odvoda zraka iz sanitarij, nameščen na strehi objekta izdelan iz okrogle cevi cevi z zaščitno protimrčesno mrežico dimenzije ø 125, z izolacijo 25 mm ter zaščitno pločevino z vodotesnimi spoji -  po detajlu arhitekta, barvano v RAL barvi po izboru arhitekta  kompletno s pritrdilnim in tesnilnim materialom. </t>
  </si>
  <si>
    <t>Zaključne strešne obrobe so zajete v kleparskih delih.</t>
  </si>
  <si>
    <t>ø 200</t>
  </si>
  <si>
    <t>Toplotna izolacija dovodnih kanalov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</si>
  <si>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Izolacija odvodnih kanalov v hladni coni (med izpuhom in ventilatorjem, ter odvod v nadstropju) debelina 13 mm</t>
  </si>
  <si>
    <t>Odgovarja ARMACELL tip ARMAFLEX XG</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</si>
  <si>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</si>
  <si>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10 mm</t>
  </si>
  <si>
    <t>Dobava in postavitev napisnih ploščic izdelanih iz trajnega materiala z napisom, komplet s pritrditvijo ter namestitev oznak smeri toka skladnos strandardi.</t>
  </si>
  <si>
    <t>5.4.</t>
  </si>
  <si>
    <t xml:space="preserve">RUŠITVE  IN DEMONTAŽE SI        </t>
  </si>
  <si>
    <t>Rušitve izvede izvajalec s svojim orodjem in svojimi ljudmi. Derajlno se rušitve strojnih instalacij definirajo direktno na gradbišču</t>
  </si>
  <si>
    <t>Demontaža kompletnega obstoječega stenskega umivalnika s pipo in opremo ter odvoz na komunalno deponijo.</t>
  </si>
  <si>
    <t>Demontaža kompletnega obstoječega trokadera s pipo in opremo ter odvoz na komunalno deponijo.</t>
  </si>
  <si>
    <t xml:space="preserve">kos      </t>
  </si>
  <si>
    <t>Demontaža kompletnega obstoječega WC s pripadajočo opremo ter odvoz na komunalno deponijo.</t>
  </si>
  <si>
    <t>Demontaža kompletnega obstoječega pomivalnega korita s pipo in opremo ter odvoz na komunalno deponijo.</t>
  </si>
  <si>
    <t>enojno pomivalno korito</t>
  </si>
  <si>
    <t>dvnojno pomivalno korito</t>
  </si>
  <si>
    <t>Demontaža kompletne obstoječe vodovodne instalacije vključno z izolacijo in kanalizacije ob predhodnem zapiranju in blindiranju posameznih priključkov tople, hladne in cirkulacijske vode upoštevajoč pretočnost vodovodne instalacije , ki je v obratovanju. Rušitveni material se odpelje na komunalno deponijo. V okviru pozicije je vključen tudi potrebni drobni material za potrebe blindiranja in zaprtja vodovoda na obravnavanem področju šole.</t>
  </si>
  <si>
    <t>Ocena</t>
  </si>
  <si>
    <t>Demontaža kompletne neuporabne vertikalne kanalizacije do priključkov v kleti z odvozom ruševin na komunalno deponijo</t>
  </si>
  <si>
    <t>Demontaža obstoječega hidranta v kleti objekta kpl. z začepitvijo priključka ter odvozom na komunalno deponijo.</t>
  </si>
  <si>
    <t>SKUPAJ  A - VODOVOD IN KANALIZACIJA</t>
  </si>
  <si>
    <t>OGREVANJE</t>
  </si>
  <si>
    <t>Pazljiva demontaža obstoječih radiatorjev komplet z ventili in nosilci ter odvoz na komunalno deponijo.</t>
  </si>
  <si>
    <t>Demontaža kompletne obstoječe ogrevne instalacije vključno z izolacijo ob predhodnem zapiranju in blindiranju posameznih priključkov ogrevne mreže, veja zbornica ter grelnik prezračevalne naprave obstoječe kuhinje . Rušitveni material se odpelje na komunalno deponijo. V okviru pozicije je vključen tudi potrebni drobni material za potrebe blindiranja in zaprtja ogrevnih cevovodov na obravnavanem področju šole.</t>
  </si>
  <si>
    <t>SKUPAJ B - OGREVANJE</t>
  </si>
  <si>
    <t>Demontaža obstoječih ventilatorjev in prezračavalne naprave z odvozom na komunalno deponijo</t>
  </si>
  <si>
    <t>prezračevalna dovodna naprava KDS-32 / kuhinja</t>
  </si>
  <si>
    <t>ventilator PAZ-250</t>
  </si>
  <si>
    <t>ventilator LAZ-250</t>
  </si>
  <si>
    <t>ventilator Tiki P-200</t>
  </si>
  <si>
    <r>
      <rPr>
        <sz val="10"/>
        <color indexed="8"/>
        <rFont val="Arial"/>
      </rPr>
      <t xml:space="preserve">Demontaža zračnih kanalov vključno z rešetkami, izolacijo ter  komplet odvozom demontiranega na komunalno deponijo. V oceni zajeta demontaža kanalov: 
</t>
    </r>
    <r>
      <rPr>
        <sz val="10"/>
        <color indexed="8"/>
        <rFont val="Arial"/>
      </rPr>
      <t xml:space="preserve">kompletna v demontaža kanalov v prostorih kleti;
</t>
    </r>
    <r>
      <rPr>
        <sz val="10"/>
        <color indexed="8"/>
        <rFont val="Arial"/>
      </rPr>
      <t xml:space="preserve">kompletna demontaža kanalov v pritličju objekta - obstoječa kuhinja;
</t>
    </r>
    <r>
      <rPr>
        <sz val="10"/>
        <color indexed="8"/>
        <rFont val="Arial"/>
      </rPr>
      <t>kompletna demontaža kanalov v nadstropju objekta</t>
    </r>
  </si>
  <si>
    <t>SKUPAJ C - PREZRAČEVANJE</t>
  </si>
  <si>
    <t>PLINSKA INSTALACIJA</t>
  </si>
  <si>
    <t>Zapiranje plinske instalacije komplet z izpihovanjem instalacije z inertnim plinom ter nadzorom distributerja plina (Energetika Ljubljana), vključno z stroškom odklopa plina ter demontažo plinskega števca s strani distributerja plina (Energetika Ljubljana).</t>
  </si>
  <si>
    <t>Demontaža plinskih cevi pod stropom kleti in pritličja  komplet odvozom demontiranega na komunalno deponijo</t>
  </si>
  <si>
    <t>SKUPAJ D - PLINSKA INSTALACIJA</t>
  </si>
  <si>
    <t>SKUPAJ  A+B+C+D  - RUŠITVE IN DEMONTAŽE</t>
  </si>
</sst>
</file>

<file path=xl/styles.xml><?xml version="1.0" encoding="utf-8"?>
<styleSheet xmlns="http://schemas.openxmlformats.org/spreadsheetml/2006/main">
  <numFmts count="5">
    <numFmt numFmtId="164" formatCode="#,##0%"/>
    <numFmt numFmtId="165" formatCode="0.00&quot; &quot;"/>
    <numFmt numFmtId="166" formatCode="0.0"/>
    <numFmt numFmtId="167" formatCode="#,##0.0"/>
    <numFmt numFmtId="168" formatCode="#,##0.0%"/>
  </numFmts>
  <fonts count="31">
    <font>
      <sz val="10"/>
      <color indexed="8"/>
      <name val="Arial"/>
    </font>
    <font>
      <b/>
      <sz val="12"/>
      <color indexed="8"/>
      <name val="Arial"/>
    </font>
    <font>
      <b/>
      <i/>
      <sz val="12"/>
      <color indexed="8"/>
      <name val="Arial"/>
    </font>
    <font>
      <sz val="12"/>
      <color indexed="8"/>
      <name val="Arial"/>
    </font>
    <font>
      <sz val="10"/>
      <color indexed="8"/>
      <name val="Arial CE"/>
    </font>
    <font>
      <b/>
      <sz val="10"/>
      <color indexed="8"/>
      <name val="Arial"/>
    </font>
    <font>
      <b/>
      <i/>
      <sz val="10"/>
      <color indexed="8"/>
      <name val="Arial CE"/>
    </font>
    <font>
      <sz val="10"/>
      <color indexed="8"/>
      <name val="Calibri"/>
    </font>
    <font>
      <b/>
      <i/>
      <sz val="10"/>
      <color indexed="8"/>
      <name val="Arial"/>
    </font>
    <font>
      <i/>
      <sz val="10"/>
      <color indexed="8"/>
      <name val="Arial CE"/>
    </font>
    <font>
      <b/>
      <sz val="10"/>
      <color indexed="8"/>
      <name val="Arial CE"/>
    </font>
    <font>
      <sz val="10"/>
      <color indexed="14"/>
      <name val="Arial CE"/>
    </font>
    <font>
      <vertAlign val="superscript"/>
      <sz val="10"/>
      <color indexed="8"/>
      <name val="Arial"/>
    </font>
    <font>
      <sz val="14"/>
      <color indexed="8"/>
      <name val="Arial CE"/>
    </font>
    <font>
      <b/>
      <sz val="14"/>
      <color indexed="8"/>
      <name val="Arial"/>
    </font>
    <font>
      <sz val="12"/>
      <color indexed="8"/>
      <name val="Arial CE"/>
    </font>
    <font>
      <sz val="9"/>
      <color indexed="8"/>
      <name val="Arial"/>
    </font>
    <font>
      <sz val="10"/>
      <color indexed="8"/>
      <name val="Tahoma"/>
    </font>
    <font>
      <i/>
      <sz val="10"/>
      <color indexed="8"/>
      <name val="Arial"/>
    </font>
    <font>
      <vertAlign val="superscript"/>
      <sz val="10"/>
      <color indexed="8"/>
      <name val="Tahoma"/>
    </font>
    <font>
      <vertAlign val="subscript"/>
      <sz val="10"/>
      <color indexed="8"/>
      <name val="Arial CE"/>
    </font>
    <font>
      <vertAlign val="superscript"/>
      <sz val="10"/>
      <color indexed="8"/>
      <name val="Arial CE"/>
    </font>
    <font>
      <sz val="9"/>
      <color indexed="8"/>
      <name val="Arial CE"/>
    </font>
    <font>
      <vertAlign val="subscript"/>
      <sz val="10"/>
      <color indexed="8"/>
      <name val="Arial"/>
    </font>
    <font>
      <sz val="10"/>
      <color indexed="13"/>
      <name val="Arial"/>
    </font>
    <font>
      <b/>
      <sz val="10"/>
      <color indexed="13"/>
      <name val="Arial"/>
    </font>
    <font>
      <sz val="10"/>
      <name val="Arial"/>
      <family val="2"/>
      <charset val="238"/>
    </font>
    <font>
      <sz val="10"/>
      <name val="Arial CE"/>
    </font>
    <font>
      <b/>
      <sz val="12"/>
      <color indexed="8"/>
      <name val="Arial"/>
      <family val="2"/>
      <charset val="238"/>
    </font>
    <font>
      <b/>
      <i/>
      <sz val="14"/>
      <color indexed="8"/>
      <name val="Arial"/>
      <family val="2"/>
      <charset val="238"/>
    </font>
    <font>
      <b/>
      <i/>
      <sz val="12"/>
      <color indexed="8"/>
      <name val="Arial"/>
      <family val="2"/>
      <charset val="238"/>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90">
    <border>
      <left/>
      <right/>
      <top/>
      <bottom/>
      <diagonal/>
    </border>
    <border>
      <left/>
      <right/>
      <top/>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style="medium">
        <color indexed="8"/>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indexed="8"/>
      </bottom>
      <diagonal/>
    </border>
    <border>
      <left/>
      <right/>
      <top/>
      <bottom style="medium">
        <color indexed="8"/>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style="medium">
        <color indexed="8"/>
      </top>
      <bottom/>
      <diagonal/>
    </border>
    <border>
      <left/>
      <right/>
      <top style="medium">
        <color indexed="8"/>
      </top>
      <bottom/>
      <diagonal/>
    </border>
    <border>
      <left/>
      <right/>
      <top/>
      <bottom/>
      <diagonal/>
    </border>
    <border>
      <left/>
      <right/>
      <top/>
      <bottom/>
      <diagonal/>
    </border>
    <border>
      <left/>
      <right/>
      <top/>
      <bottom/>
      <diagonal/>
    </border>
    <border>
      <left/>
      <right/>
      <top/>
      <bottom style="medium">
        <color indexed="11"/>
      </bottom>
      <diagonal/>
    </border>
    <border>
      <left/>
      <right/>
      <top/>
      <bottom style="medium">
        <color indexed="11"/>
      </bottom>
      <diagonal/>
    </border>
    <border>
      <left/>
      <right/>
      <top/>
      <bottom style="medium">
        <color indexed="11"/>
      </bottom>
      <diagonal/>
    </border>
    <border>
      <left/>
      <right/>
      <top/>
      <bottom style="medium">
        <color indexed="11"/>
      </bottom>
      <diagonal/>
    </border>
    <border>
      <left style="medium">
        <color indexed="11"/>
      </left>
      <right/>
      <top style="medium">
        <color indexed="11"/>
      </top>
      <bottom style="medium">
        <color indexed="11"/>
      </bottom>
      <diagonal/>
    </border>
    <border>
      <left/>
      <right style="medium">
        <color indexed="12"/>
      </right>
      <top style="medium">
        <color indexed="11"/>
      </top>
      <bottom style="medium">
        <color indexed="11"/>
      </bottom>
      <diagonal/>
    </border>
    <border>
      <left style="medium">
        <color indexed="12"/>
      </left>
      <right/>
      <top style="medium">
        <color indexed="11"/>
      </top>
      <bottom style="medium">
        <color indexed="11"/>
      </bottom>
      <diagonal/>
    </border>
    <border>
      <left/>
      <right/>
      <top style="medium">
        <color indexed="11"/>
      </top>
      <bottom style="medium">
        <color indexed="11"/>
      </bottom>
      <diagonal/>
    </border>
    <border>
      <left/>
      <right style="medium">
        <color indexed="11"/>
      </right>
      <top style="medium">
        <color indexed="11"/>
      </top>
      <bottom style="medium">
        <color indexed="11"/>
      </bottom>
      <diagonal/>
    </border>
    <border>
      <left/>
      <right/>
      <top style="medium">
        <color indexed="11"/>
      </top>
      <bottom/>
      <diagonal/>
    </border>
    <border>
      <left/>
      <right/>
      <top style="medium">
        <color indexed="11"/>
      </top>
      <bottom/>
      <diagonal/>
    </border>
    <border>
      <left/>
      <right/>
      <top style="medium">
        <color indexed="11"/>
      </top>
      <bottom/>
      <diagonal/>
    </border>
    <border>
      <left/>
      <right/>
      <top style="medium">
        <color indexed="11"/>
      </top>
      <bottom/>
      <diagonal/>
    </border>
    <border>
      <left/>
      <right/>
      <top/>
      <bottom/>
      <diagonal/>
    </border>
    <border>
      <left/>
      <right/>
      <top/>
      <bottom/>
      <diagonal/>
    </border>
    <border>
      <left/>
      <right/>
      <top/>
      <bottom/>
      <diagonal/>
    </border>
    <border>
      <left/>
      <right/>
      <top/>
      <bottom/>
      <diagonal/>
    </border>
    <border>
      <left/>
      <right/>
      <top/>
      <bottom style="medium">
        <color indexed="11"/>
      </bottom>
      <diagonal/>
    </border>
    <border>
      <left/>
      <right/>
      <top/>
      <bottom style="medium">
        <color indexed="11"/>
      </bottom>
      <diagonal/>
    </border>
    <border>
      <left/>
      <right/>
      <top/>
      <bottom style="medium">
        <color indexed="11"/>
      </bottom>
      <diagonal/>
    </border>
    <border>
      <left/>
      <right/>
      <top style="medium">
        <color indexed="11"/>
      </top>
      <bottom/>
      <diagonal/>
    </border>
    <border>
      <left/>
      <right/>
      <top style="medium">
        <color indexed="11"/>
      </top>
      <bottom/>
      <diagonal/>
    </border>
    <border>
      <left/>
      <right/>
      <top style="medium">
        <color indexed="11"/>
      </top>
      <bottom/>
      <diagonal/>
    </border>
    <border>
      <left/>
      <right/>
      <top style="medium">
        <color indexed="11"/>
      </top>
      <bottom style="medium">
        <color indexed="12"/>
      </bottom>
      <diagonal/>
    </border>
    <border>
      <left/>
      <right/>
      <top style="medium">
        <color indexed="11"/>
      </top>
      <bottom style="medium">
        <color indexed="12"/>
      </bottom>
      <diagonal/>
    </border>
    <border>
      <left/>
      <right/>
      <top style="medium">
        <color indexed="11"/>
      </top>
      <bottom style="medium">
        <color indexed="12"/>
      </bottom>
      <diagonal/>
    </border>
    <border>
      <left/>
      <right/>
      <top style="medium">
        <color indexed="11"/>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right/>
      <top style="medium">
        <color indexed="12"/>
      </top>
      <bottom style="medium">
        <color indexed="12"/>
      </bottom>
      <diagonal/>
    </border>
    <border>
      <left/>
      <right/>
      <top/>
      <bottom style="medium">
        <color indexed="13"/>
      </bottom>
      <diagonal/>
    </border>
    <border>
      <left/>
      <right/>
      <top/>
      <bottom style="medium">
        <color indexed="13"/>
      </bottom>
      <diagonal/>
    </border>
    <border>
      <left/>
      <right/>
      <top/>
      <bottom style="medium">
        <color indexed="13"/>
      </bottom>
      <diagonal/>
    </border>
    <border>
      <left style="medium">
        <color indexed="13"/>
      </left>
      <right/>
      <top style="medium">
        <color indexed="13"/>
      </top>
      <bottom style="medium">
        <color indexed="13"/>
      </bottom>
      <diagonal/>
    </border>
    <border>
      <left/>
      <right/>
      <top style="medium">
        <color indexed="13"/>
      </top>
      <bottom style="medium">
        <color indexed="13"/>
      </bottom>
      <diagonal/>
    </border>
    <border>
      <left/>
      <right style="medium">
        <color indexed="13"/>
      </right>
      <top style="medium">
        <color indexed="13"/>
      </top>
      <bottom style="medium">
        <color indexed="13"/>
      </bottom>
      <diagonal/>
    </border>
    <border>
      <left/>
      <right/>
      <top style="medium">
        <color indexed="13"/>
      </top>
      <bottom/>
      <diagonal/>
    </border>
    <border>
      <left/>
      <right/>
      <top style="medium">
        <color indexed="13"/>
      </top>
      <bottom/>
      <diagonal/>
    </border>
    <border>
      <left/>
      <right/>
      <top style="medium">
        <color indexed="13"/>
      </top>
      <bottom/>
      <diagonal/>
    </border>
    <border>
      <left/>
      <right/>
      <top style="medium">
        <color indexed="13"/>
      </top>
      <bottom/>
      <diagonal/>
    </border>
    <border>
      <left/>
      <right/>
      <top/>
      <bottom/>
      <diagonal/>
    </border>
    <border>
      <left/>
      <right/>
      <top/>
      <bottom/>
      <diagonal/>
    </border>
    <border>
      <left/>
      <right/>
      <top/>
      <bottom style="medium">
        <color indexed="13"/>
      </bottom>
      <diagonal/>
    </border>
    <border>
      <left/>
      <right/>
      <top style="medium">
        <color indexed="13"/>
      </top>
      <bottom style="medium">
        <color indexed="12"/>
      </bottom>
      <diagonal/>
    </border>
    <border>
      <left/>
      <right/>
      <top/>
      <bottom style="medium">
        <color indexed="12"/>
      </bottom>
      <diagonal/>
    </border>
    <border>
      <left style="medium">
        <color indexed="12"/>
      </left>
      <right style="medium">
        <color indexed="12"/>
      </right>
      <top style="medium">
        <color indexed="12"/>
      </top>
      <bottom style="medium">
        <color indexed="12"/>
      </bottom>
      <diagonal/>
    </border>
    <border>
      <left/>
      <right/>
      <top style="medium">
        <color indexed="12"/>
      </top>
      <bottom/>
      <diagonal/>
    </border>
    <border>
      <left/>
      <right/>
      <top/>
      <bottom style="medium">
        <color indexed="13"/>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medium">
        <color indexed="8"/>
      </bottom>
      <diagonal/>
    </border>
    <border>
      <left/>
      <right style="thin">
        <color indexed="17"/>
      </right>
      <top/>
      <bottom style="medium">
        <color indexed="8"/>
      </bottom>
      <diagonal/>
    </border>
    <border>
      <left style="thin">
        <color indexed="17"/>
      </left>
      <right/>
      <top style="medium">
        <color indexed="8"/>
      </top>
      <bottom/>
      <diagonal/>
    </border>
    <border>
      <left/>
      <right style="thin">
        <color indexed="17"/>
      </right>
      <top style="medium">
        <color indexed="8"/>
      </top>
      <bottom/>
      <diagonal/>
    </border>
    <border>
      <left style="thin">
        <color indexed="17"/>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top/>
      <bottom style="medium">
        <color indexed="12"/>
      </bottom>
      <diagonal/>
    </border>
    <border>
      <left/>
      <right/>
      <top style="medium">
        <color indexed="12"/>
      </top>
      <bottom/>
      <diagonal/>
    </border>
    <border>
      <left/>
      <right/>
      <top style="medium">
        <color indexed="13"/>
      </top>
      <bottom/>
      <diagonal/>
    </border>
    <border>
      <left/>
      <right/>
      <top/>
      <bottom style="medium">
        <color indexed="13"/>
      </bottom>
      <diagonal/>
    </border>
    <border>
      <left/>
      <right/>
      <top/>
      <bottom style="medium">
        <color indexed="8"/>
      </bottom>
      <diagonal/>
    </border>
  </borders>
  <cellStyleXfs count="1">
    <xf numFmtId="0" fontId="0" fillId="0" borderId="0" applyNumberFormat="0" applyFill="0" applyBorder="0" applyProtection="0"/>
  </cellStyleXfs>
  <cellXfs count="634">
    <xf numFmtId="0" fontId="0" fillId="0" borderId="0" xfId="0" applyFont="1" applyAlignment="1"/>
    <xf numFmtId="0" fontId="0" fillId="0" borderId="0" xfId="0" applyNumberFormat="1" applyFont="1" applyAlignment="1"/>
    <xf numFmtId="0" fontId="0" fillId="2" borderId="1" xfId="0" applyFont="1" applyFill="1" applyBorder="1" applyAlignment="1"/>
    <xf numFmtId="49" fontId="0" fillId="2" borderId="1" xfId="0" applyNumberFormat="1" applyFont="1" applyFill="1" applyBorder="1" applyAlignment="1">
      <alignment horizontal="center" vertical="top"/>
    </xf>
    <xf numFmtId="49" fontId="0" fillId="2" borderId="1" xfId="0" applyNumberFormat="1"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horizontal="center" vertical="top"/>
    </xf>
    <xf numFmtId="49" fontId="0" fillId="2" borderId="1" xfId="0" applyNumberFormat="1" applyFont="1" applyFill="1" applyBorder="1" applyAlignment="1"/>
    <xf numFmtId="0" fontId="0" fillId="0" borderId="0" xfId="0" applyNumberFormat="1" applyFont="1" applyAlignment="1"/>
    <xf numFmtId="0" fontId="0" fillId="0" borderId="8" xfId="0" applyFont="1" applyBorder="1" applyAlignment="1"/>
    <xf numFmtId="0" fontId="0" fillId="0" borderId="9" xfId="0" applyFont="1" applyBorder="1" applyAlignment="1"/>
    <xf numFmtId="0" fontId="0" fillId="0" borderId="10" xfId="0" applyFont="1" applyBorder="1" applyAlignment="1">
      <alignment horizontal="right"/>
    </xf>
    <xf numFmtId="49" fontId="1" fillId="2" borderId="11" xfId="0" applyNumberFormat="1" applyFont="1" applyFill="1" applyBorder="1" applyAlignment="1">
      <alignment horizontal="center" vertical="top" wrapText="1"/>
    </xf>
    <xf numFmtId="4" fontId="0" fillId="2" borderId="12" xfId="0" applyNumberFormat="1" applyFont="1" applyFill="1" applyBorder="1" applyAlignment="1">
      <alignment vertical="top"/>
    </xf>
    <xf numFmtId="3" fontId="0" fillId="2" borderId="12" xfId="0" applyNumberFormat="1" applyFont="1" applyFill="1" applyBorder="1" applyAlignment="1">
      <alignment horizontal="center" vertical="top"/>
    </xf>
    <xf numFmtId="4" fontId="0" fillId="2" borderId="12" xfId="0" applyNumberFormat="1" applyFont="1" applyFill="1" applyBorder="1" applyAlignment="1">
      <alignment horizontal="center"/>
    </xf>
    <xf numFmtId="4" fontId="0" fillId="2" borderId="13" xfId="0" applyNumberFormat="1" applyFont="1" applyFill="1" applyBorder="1" applyAlignment="1">
      <alignment horizontal="right"/>
    </xf>
    <xf numFmtId="4" fontId="1" fillId="2" borderId="11" xfId="0" applyNumberFormat="1" applyFont="1" applyFill="1" applyBorder="1" applyAlignment="1">
      <alignment horizontal="center" vertical="top" wrapText="1"/>
    </xf>
    <xf numFmtId="4" fontId="0" fillId="2" borderId="11" xfId="0" applyNumberFormat="1" applyFont="1" applyFill="1" applyBorder="1" applyAlignment="1">
      <alignment horizontal="center" vertical="top" wrapText="1"/>
    </xf>
    <xf numFmtId="49" fontId="4" fillId="2" borderId="12" xfId="0" applyNumberFormat="1" applyFont="1" applyFill="1" applyBorder="1" applyAlignment="1">
      <alignment vertical="top" wrapText="1"/>
    </xf>
    <xf numFmtId="4" fontId="5" fillId="2" borderId="11" xfId="0" applyNumberFormat="1" applyFont="1" applyFill="1" applyBorder="1" applyAlignment="1">
      <alignment horizontal="center" vertical="top" wrapText="1"/>
    </xf>
    <xf numFmtId="0" fontId="0" fillId="0" borderId="12" xfId="0" applyFont="1" applyBorder="1" applyAlignment="1"/>
    <xf numFmtId="4" fontId="5" fillId="2" borderId="14" xfId="0" applyNumberFormat="1" applyFont="1" applyFill="1" applyBorder="1" applyAlignment="1">
      <alignment horizontal="center" vertical="top" wrapText="1"/>
    </xf>
    <xf numFmtId="0" fontId="0" fillId="0" borderId="15" xfId="0" applyFont="1" applyBorder="1" applyAlignment="1"/>
    <xf numFmtId="3" fontId="0" fillId="2" borderId="15" xfId="0" applyNumberFormat="1" applyFont="1" applyFill="1" applyBorder="1" applyAlignment="1">
      <alignment horizontal="center" vertical="top"/>
    </xf>
    <xf numFmtId="4" fontId="0" fillId="2" borderId="15" xfId="0" applyNumberFormat="1" applyFont="1" applyFill="1" applyBorder="1" applyAlignment="1">
      <alignment horizontal="center" vertical="top"/>
    </xf>
    <xf numFmtId="4" fontId="0" fillId="2" borderId="16" xfId="0" applyNumberFormat="1" applyFont="1" applyFill="1" applyBorder="1" applyAlignment="1">
      <alignment horizontal="right" vertical="top"/>
    </xf>
    <xf numFmtId="49" fontId="6" fillId="2" borderId="17" xfId="0" applyNumberFormat="1" applyFont="1" applyFill="1" applyBorder="1" applyAlignment="1">
      <alignment horizontal="center" vertical="center"/>
    </xf>
    <xf numFmtId="49" fontId="6" fillId="2" borderId="17" xfId="0" applyNumberFormat="1" applyFont="1" applyFill="1" applyBorder="1" applyAlignment="1">
      <alignment horizontal="right" vertical="center"/>
    </xf>
    <xf numFmtId="4" fontId="5" fillId="2" borderId="18" xfId="0" applyNumberFormat="1" applyFont="1" applyFill="1" applyBorder="1" applyAlignment="1">
      <alignment horizontal="center" vertical="top" wrapText="1"/>
    </xf>
    <xf numFmtId="4" fontId="0" fillId="2" borderId="19" xfId="0" applyNumberFormat="1" applyFont="1" applyFill="1" applyBorder="1" applyAlignment="1">
      <alignment horizontal="center" vertical="center"/>
    </xf>
    <xf numFmtId="3" fontId="0" fillId="2" borderId="19" xfId="0" applyNumberFormat="1" applyFont="1" applyFill="1" applyBorder="1" applyAlignment="1">
      <alignment horizontal="center" vertical="top"/>
    </xf>
    <xf numFmtId="4" fontId="0" fillId="2" borderId="19" xfId="0" applyNumberFormat="1" applyFont="1" applyFill="1" applyBorder="1" applyAlignment="1">
      <alignment horizontal="center" vertical="top"/>
    </xf>
    <xf numFmtId="4" fontId="0" fillId="2" borderId="20" xfId="0" applyNumberFormat="1" applyFont="1" applyFill="1" applyBorder="1" applyAlignment="1">
      <alignment horizontal="right" vertical="top"/>
    </xf>
    <xf numFmtId="0" fontId="0" fillId="0" borderId="11" xfId="0" applyFont="1" applyBorder="1" applyAlignment="1"/>
    <xf numFmtId="4" fontId="0" fillId="2" borderId="12" xfId="0" applyNumberFormat="1" applyFont="1" applyFill="1" applyBorder="1" applyAlignment="1">
      <alignment horizontal="center" vertical="center"/>
    </xf>
    <xf numFmtId="4" fontId="0" fillId="2" borderId="12" xfId="0" applyNumberFormat="1" applyFont="1" applyFill="1" applyBorder="1" applyAlignment="1"/>
    <xf numFmtId="49" fontId="0" fillId="2" borderId="11" xfId="0" applyNumberFormat="1" applyFont="1" applyFill="1" applyBorder="1" applyAlignment="1">
      <alignment horizontal="center" vertical="top" wrapText="1"/>
    </xf>
    <xf numFmtId="0" fontId="0" fillId="0" borderId="12" xfId="0" applyFont="1" applyBorder="1" applyAlignment="1">
      <alignment horizontal="center"/>
    </xf>
    <xf numFmtId="4" fontId="0" fillId="2" borderId="21" xfId="0" applyNumberFormat="1" applyFont="1" applyFill="1" applyBorder="1" applyAlignment="1">
      <alignment horizontal="right"/>
    </xf>
    <xf numFmtId="0" fontId="0" fillId="2" borderId="11" xfId="0" applyFont="1" applyFill="1" applyBorder="1" applyAlignment="1">
      <alignment horizontal="center" vertical="top" wrapText="1"/>
    </xf>
    <xf numFmtId="49" fontId="0" fillId="2" borderId="12" xfId="0" applyNumberFormat="1" applyFont="1" applyFill="1" applyBorder="1" applyAlignment="1">
      <alignment horizontal="center" vertical="top"/>
    </xf>
    <xf numFmtId="0" fontId="0" fillId="0" borderId="12" xfId="0" applyNumberFormat="1" applyFont="1" applyBorder="1" applyAlignment="1">
      <alignment horizontal="center" vertical="top"/>
    </xf>
    <xf numFmtId="4" fontId="0" fillId="2" borderId="13" xfId="0" applyNumberFormat="1" applyFont="1" applyFill="1" applyBorder="1" applyAlignment="1">
      <alignment vertical="top"/>
    </xf>
    <xf numFmtId="4" fontId="4" fillId="2" borderId="1" xfId="0" applyNumberFormat="1" applyFont="1" applyFill="1" applyBorder="1" applyAlignment="1">
      <alignment horizontal="right" vertical="top"/>
    </xf>
    <xf numFmtId="4" fontId="0" fillId="2" borderId="12" xfId="0" applyNumberFormat="1" applyFont="1" applyFill="1" applyBorder="1" applyAlignment="1">
      <alignment horizontal="center" vertical="top"/>
    </xf>
    <xf numFmtId="0" fontId="0" fillId="0" borderId="12" xfId="0" applyFont="1" applyBorder="1" applyAlignment="1">
      <alignment horizontal="center" vertical="top"/>
    </xf>
    <xf numFmtId="4" fontId="0" fillId="2" borderId="10" xfId="0" applyNumberFormat="1" applyFont="1" applyFill="1" applyBorder="1" applyAlignment="1">
      <alignment horizontal="right" vertical="top"/>
    </xf>
    <xf numFmtId="4" fontId="0" fillId="2" borderId="21" xfId="0" applyNumberFormat="1" applyFont="1" applyFill="1" applyBorder="1" applyAlignment="1">
      <alignment horizontal="right" vertical="top"/>
    </xf>
    <xf numFmtId="0" fontId="0" fillId="2" borderId="12" xfId="0" applyFont="1" applyFill="1" applyBorder="1" applyAlignment="1">
      <alignment horizontal="center" vertical="top"/>
    </xf>
    <xf numFmtId="0" fontId="4" fillId="2" borderId="12" xfId="0" applyFont="1" applyFill="1" applyBorder="1" applyAlignment="1">
      <alignment horizontal="center" vertical="top"/>
    </xf>
    <xf numFmtId="3" fontId="4" fillId="2" borderId="12"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0" fillId="2" borderId="23" xfId="0" applyNumberFormat="1" applyFont="1" applyFill="1" applyBorder="1" applyAlignment="1">
      <alignment horizontal="center" vertical="top" wrapText="1"/>
    </xf>
    <xf numFmtId="0" fontId="4" fillId="0" borderId="11" xfId="0" applyFont="1" applyBorder="1" applyAlignment="1">
      <alignment horizontal="center"/>
    </xf>
    <xf numFmtId="0" fontId="0" fillId="2" borderId="24" xfId="0" applyFont="1" applyFill="1" applyBorder="1" applyAlignment="1">
      <alignment horizontal="center" vertical="top" wrapText="1"/>
    </xf>
    <xf numFmtId="0" fontId="0" fillId="2" borderId="25" xfId="0" applyFont="1" applyFill="1" applyBorder="1" applyAlignment="1">
      <alignment horizontal="center" vertical="top"/>
    </xf>
    <xf numFmtId="0" fontId="0" fillId="0" borderId="25" xfId="0" applyFont="1" applyBorder="1" applyAlignment="1">
      <alignment horizontal="center" vertical="top"/>
    </xf>
    <xf numFmtId="4" fontId="0" fillId="2" borderId="26" xfId="0" applyNumberFormat="1" applyFont="1" applyFill="1" applyBorder="1" applyAlignment="1">
      <alignment vertical="top"/>
    </xf>
    <xf numFmtId="4" fontId="4" fillId="2" borderId="27" xfId="0" applyNumberFormat="1" applyFont="1" applyFill="1" applyBorder="1" applyAlignment="1">
      <alignment horizontal="right" vertical="top"/>
    </xf>
    <xf numFmtId="0" fontId="0" fillId="0" borderId="28" xfId="0" applyFont="1" applyBorder="1" applyAlignment="1">
      <alignment vertical="center"/>
    </xf>
    <xf numFmtId="0" fontId="5" fillId="2" borderId="30" xfId="0" applyFont="1" applyFill="1" applyBorder="1" applyAlignment="1">
      <alignment horizontal="center" vertical="center"/>
    </xf>
    <xf numFmtId="49" fontId="5" fillId="2" borderId="31" xfId="0" applyNumberFormat="1" applyFont="1" applyFill="1" applyBorder="1" applyAlignment="1">
      <alignment horizontal="right" vertical="center"/>
    </xf>
    <xf numFmtId="4" fontId="5" fillId="2" borderId="31" xfId="0" applyNumberFormat="1" applyFont="1" applyFill="1" applyBorder="1" applyAlignment="1">
      <alignment horizontal="right" vertical="center"/>
    </xf>
    <xf numFmtId="4" fontId="5" fillId="2" borderId="32" xfId="0" applyNumberFormat="1" applyFont="1" applyFill="1" applyBorder="1" applyAlignment="1">
      <alignment horizontal="right" vertical="center"/>
    </xf>
    <xf numFmtId="0" fontId="0" fillId="2" borderId="33" xfId="0" applyFont="1" applyFill="1" applyBorder="1" applyAlignment="1">
      <alignment horizontal="center" vertical="top" wrapText="1"/>
    </xf>
    <xf numFmtId="0" fontId="0" fillId="2" borderId="34" xfId="0" applyFont="1" applyFill="1" applyBorder="1" applyAlignment="1">
      <alignment horizontal="center" vertical="top"/>
    </xf>
    <xf numFmtId="0" fontId="0" fillId="0" borderId="34" xfId="0" applyFont="1" applyBorder="1" applyAlignment="1">
      <alignment horizontal="center" vertical="top"/>
    </xf>
    <xf numFmtId="4" fontId="0" fillId="2" borderId="35" xfId="0" applyNumberFormat="1" applyFont="1" applyFill="1" applyBorder="1" applyAlignment="1">
      <alignment vertical="top"/>
    </xf>
    <xf numFmtId="4" fontId="4" fillId="2" borderId="36" xfId="0" applyNumberFormat="1" applyFont="1" applyFill="1" applyBorder="1" applyAlignment="1">
      <alignment horizontal="right" vertical="top"/>
    </xf>
    <xf numFmtId="0" fontId="0" fillId="2" borderId="37" xfId="0" applyFont="1" applyFill="1" applyBorder="1" applyAlignment="1">
      <alignment horizontal="center" vertical="top" wrapText="1"/>
    </xf>
    <xf numFmtId="0" fontId="0" fillId="2" borderId="22" xfId="0" applyFont="1" applyFill="1" applyBorder="1" applyAlignment="1">
      <alignment horizontal="center" vertical="top"/>
    </xf>
    <xf numFmtId="0" fontId="0" fillId="0" borderId="22" xfId="0" applyFont="1" applyBorder="1" applyAlignment="1">
      <alignment horizontal="center" vertical="top"/>
    </xf>
    <xf numFmtId="4" fontId="0" fillId="2" borderId="21" xfId="0" applyNumberFormat="1" applyFont="1" applyFill="1" applyBorder="1" applyAlignment="1">
      <alignment vertical="top"/>
    </xf>
    <xf numFmtId="0" fontId="0" fillId="2" borderId="38" xfId="0" applyFont="1" applyFill="1" applyBorder="1" applyAlignment="1">
      <alignment horizontal="center" vertical="top"/>
    </xf>
    <xf numFmtId="0" fontId="0" fillId="0" borderId="38" xfId="0" applyFont="1" applyBorder="1" applyAlignment="1">
      <alignment horizontal="center" vertical="top"/>
    </xf>
    <xf numFmtId="4" fontId="0" fillId="2" borderId="39" xfId="0" applyNumberFormat="1" applyFont="1" applyFill="1" applyBorder="1" applyAlignment="1">
      <alignment vertical="top"/>
    </xf>
    <xf numFmtId="49" fontId="0" fillId="2" borderId="40" xfId="0" applyNumberFormat="1" applyFont="1" applyFill="1" applyBorder="1" applyAlignment="1">
      <alignment horizontal="center" vertical="top" wrapText="1"/>
    </xf>
    <xf numFmtId="0" fontId="0" fillId="2" borderId="40" xfId="0" applyFont="1" applyFill="1" applyBorder="1" applyAlignment="1">
      <alignment horizontal="center" vertical="top" wrapText="1"/>
    </xf>
    <xf numFmtId="49" fontId="0" fillId="0" borderId="38" xfId="0" applyNumberFormat="1" applyFont="1" applyBorder="1" applyAlignment="1">
      <alignment horizontal="center" vertical="top"/>
    </xf>
    <xf numFmtId="3" fontId="0" fillId="0" borderId="38" xfId="0" applyNumberFormat="1" applyFont="1" applyBorder="1" applyAlignment="1">
      <alignment horizontal="center" vertical="top"/>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xf>
    <xf numFmtId="0" fontId="0" fillId="0" borderId="42" xfId="0" applyFont="1" applyBorder="1" applyAlignment="1">
      <alignment horizontal="center" vertical="top"/>
    </xf>
    <xf numFmtId="4" fontId="0" fillId="2" borderId="43" xfId="0" applyNumberFormat="1" applyFont="1" applyFill="1" applyBorder="1" applyAlignment="1">
      <alignment vertical="top"/>
    </xf>
    <xf numFmtId="0" fontId="0" fillId="2" borderId="44" xfId="0" applyFont="1" applyFill="1" applyBorder="1" applyAlignment="1">
      <alignment horizontal="center" vertical="top" wrapText="1"/>
    </xf>
    <xf numFmtId="0" fontId="0" fillId="2" borderId="45" xfId="0" applyFont="1" applyFill="1" applyBorder="1" applyAlignment="1">
      <alignment horizontal="center" vertical="top"/>
    </xf>
    <xf numFmtId="0" fontId="0" fillId="0" borderId="45" xfId="0" applyFont="1" applyBorder="1" applyAlignment="1">
      <alignment horizontal="center" vertical="top"/>
    </xf>
    <xf numFmtId="4" fontId="0" fillId="2" borderId="46" xfId="0" applyNumberFormat="1" applyFont="1" applyFill="1" applyBorder="1" applyAlignment="1">
      <alignment vertical="top"/>
    </xf>
    <xf numFmtId="49" fontId="0" fillId="2" borderId="38" xfId="0" applyNumberFormat="1" applyFont="1" applyFill="1" applyBorder="1" applyAlignment="1">
      <alignment horizontal="center" vertical="top"/>
    </xf>
    <xf numFmtId="0" fontId="0" fillId="2" borderId="47" xfId="0" applyFont="1" applyFill="1" applyBorder="1" applyAlignment="1">
      <alignment horizontal="center" vertical="top" wrapText="1"/>
    </xf>
    <xf numFmtId="0" fontId="0" fillId="2" borderId="48" xfId="0" applyFont="1" applyFill="1" applyBorder="1" applyAlignment="1">
      <alignment horizontal="center" vertical="top"/>
    </xf>
    <xf numFmtId="0" fontId="0" fillId="0" borderId="48" xfId="0" applyFont="1" applyBorder="1" applyAlignment="1">
      <alignment horizontal="center" vertical="top"/>
    </xf>
    <xf numFmtId="4" fontId="0" fillId="2" borderId="49" xfId="0" applyNumberFormat="1" applyFont="1" applyFill="1" applyBorder="1" applyAlignment="1">
      <alignment vertical="top"/>
    </xf>
    <xf numFmtId="4" fontId="4" fillId="2" borderId="50" xfId="0" applyNumberFormat="1" applyFont="1" applyFill="1" applyBorder="1" applyAlignment="1">
      <alignment horizontal="right" vertical="top"/>
    </xf>
    <xf numFmtId="0" fontId="0" fillId="0" borderId="51" xfId="0" applyFont="1" applyBorder="1" applyAlignment="1"/>
    <xf numFmtId="49" fontId="5" fillId="2" borderId="51" xfId="0" applyNumberFormat="1" applyFont="1" applyFill="1" applyBorder="1" applyAlignment="1">
      <alignment horizontal="center" vertical="center"/>
    </xf>
    <xf numFmtId="49" fontId="5" fillId="0" borderId="53" xfId="0" applyNumberFormat="1" applyFont="1" applyBorder="1" applyAlignment="1">
      <alignment horizontal="right"/>
    </xf>
    <xf numFmtId="0" fontId="5" fillId="0" borderId="53" xfId="0" applyFont="1" applyBorder="1" applyAlignment="1">
      <alignment horizontal="right"/>
    </xf>
    <xf numFmtId="4" fontId="5" fillId="0" borderId="52" xfId="0" applyNumberFormat="1" applyFont="1" applyBorder="1" applyAlignment="1">
      <alignment horizontal="right"/>
    </xf>
    <xf numFmtId="0" fontId="0" fillId="0" borderId="0" xfId="0" applyNumberFormat="1" applyFont="1" applyAlignment="1"/>
    <xf numFmtId="0" fontId="0" fillId="2" borderId="8" xfId="0" applyFont="1" applyFill="1" applyBorder="1" applyAlignment="1">
      <alignment vertical="top"/>
    </xf>
    <xf numFmtId="0" fontId="0" fillId="2" borderId="9" xfId="0" applyFont="1" applyFill="1" applyBorder="1" applyAlignment="1"/>
    <xf numFmtId="0" fontId="0" fillId="2" borderId="9" xfId="0" applyFont="1" applyFill="1" applyBorder="1" applyAlignment="1">
      <alignment horizontal="right"/>
    </xf>
    <xf numFmtId="0" fontId="0" fillId="2" borderId="10" xfId="0" applyFont="1" applyFill="1" applyBorder="1" applyAlignment="1">
      <alignment horizontal="right"/>
    </xf>
    <xf numFmtId="0" fontId="0" fillId="2" borderId="11" xfId="0" applyFont="1" applyFill="1" applyBorder="1" applyAlignment="1">
      <alignment vertical="top"/>
    </xf>
    <xf numFmtId="0" fontId="0" fillId="2" borderId="12" xfId="0" applyFont="1" applyFill="1" applyBorder="1" applyAlignment="1"/>
    <xf numFmtId="0" fontId="0" fillId="2" borderId="12" xfId="0" applyFont="1" applyFill="1" applyBorder="1" applyAlignment="1">
      <alignment horizontal="right"/>
    </xf>
    <xf numFmtId="0" fontId="0" fillId="2" borderId="13" xfId="0" applyFont="1" applyFill="1" applyBorder="1" applyAlignment="1">
      <alignment horizontal="right"/>
    </xf>
    <xf numFmtId="0" fontId="0" fillId="2" borderId="12" xfId="0" applyFont="1" applyFill="1" applyBorder="1" applyAlignment="1">
      <alignment vertical="top"/>
    </xf>
    <xf numFmtId="16" fontId="4" fillId="2" borderId="14" xfId="0" applyNumberFormat="1" applyFont="1" applyFill="1" applyBorder="1" applyAlignment="1">
      <alignment horizontal="center" vertical="top"/>
    </xf>
    <xf numFmtId="0" fontId="4" fillId="2" borderId="15" xfId="0" applyFont="1" applyFill="1" applyBorder="1" applyAlignment="1"/>
    <xf numFmtId="3" fontId="4" fillId="2" borderId="15" xfId="0" applyNumberFormat="1" applyFont="1" applyFill="1" applyBorder="1" applyAlignment="1">
      <alignment horizontal="center" vertical="top"/>
    </xf>
    <xf numFmtId="0" fontId="4" fillId="2" borderId="15" xfId="0" applyFont="1" applyFill="1" applyBorder="1" applyAlignment="1">
      <alignment horizontal="right" vertical="top"/>
    </xf>
    <xf numFmtId="0" fontId="0" fillId="2" borderId="16" xfId="0" applyFont="1" applyFill="1" applyBorder="1" applyAlignment="1">
      <alignment horizontal="right" vertical="top"/>
    </xf>
    <xf numFmtId="49" fontId="6" fillId="2" borderId="17" xfId="0" applyNumberFormat="1" applyFont="1" applyFill="1" applyBorder="1" applyAlignment="1">
      <alignment horizontal="center"/>
    </xf>
    <xf numFmtId="49" fontId="6" fillId="2" borderId="17" xfId="0" applyNumberFormat="1" applyFont="1" applyFill="1" applyBorder="1" applyAlignment="1">
      <alignment horizontal="center" vertical="top"/>
    </xf>
    <xf numFmtId="1" fontId="4" fillId="2" borderId="18" xfId="0" applyNumberFormat="1" applyFont="1" applyFill="1" applyBorder="1" applyAlignment="1">
      <alignment horizontal="center" vertical="top"/>
    </xf>
    <xf numFmtId="0" fontId="9" fillId="2" borderId="19" xfId="0" applyFont="1" applyFill="1" applyBorder="1" applyAlignment="1">
      <alignment horizontal="center"/>
    </xf>
    <xf numFmtId="3" fontId="9" fillId="2" borderId="19" xfId="0" applyNumberFormat="1" applyFont="1" applyFill="1" applyBorder="1" applyAlignment="1">
      <alignment horizontal="center" vertical="top"/>
    </xf>
    <xf numFmtId="0" fontId="9" fillId="2" borderId="19" xfId="0" applyFont="1" applyFill="1" applyBorder="1" applyAlignment="1">
      <alignment horizontal="right" vertical="top"/>
    </xf>
    <xf numFmtId="3" fontId="9" fillId="2" borderId="20" xfId="0" applyNumberFormat="1" applyFont="1" applyFill="1" applyBorder="1" applyAlignment="1">
      <alignment horizontal="right" vertical="top"/>
    </xf>
    <xf numFmtId="49" fontId="10" fillId="2" borderId="11" xfId="0" applyNumberFormat="1" applyFont="1" applyFill="1" applyBorder="1" applyAlignment="1">
      <alignment horizontal="center" vertical="top"/>
    </xf>
    <xf numFmtId="0" fontId="9" fillId="2" borderId="12" xfId="0" applyFont="1" applyFill="1" applyBorder="1" applyAlignment="1">
      <alignment horizontal="center"/>
    </xf>
    <xf numFmtId="3" fontId="9" fillId="2" borderId="12" xfId="0" applyNumberFormat="1" applyFont="1" applyFill="1" applyBorder="1" applyAlignment="1">
      <alignment horizontal="center" vertical="top"/>
    </xf>
    <xf numFmtId="0" fontId="9" fillId="2" borderId="12" xfId="0" applyFont="1" applyFill="1" applyBorder="1" applyAlignment="1">
      <alignment horizontal="right" vertical="top"/>
    </xf>
    <xf numFmtId="3" fontId="9" fillId="2" borderId="13" xfId="0" applyNumberFormat="1" applyFont="1" applyFill="1" applyBorder="1" applyAlignment="1">
      <alignment horizontal="right" vertical="top"/>
    </xf>
    <xf numFmtId="49" fontId="4" fillId="2" borderId="11" xfId="0" applyNumberFormat="1" applyFont="1" applyFill="1" applyBorder="1" applyAlignment="1">
      <alignment horizontal="center" vertical="top"/>
    </xf>
    <xf numFmtId="0" fontId="4" fillId="2" borderId="12" xfId="0" applyFont="1" applyFill="1" applyBorder="1" applyAlignment="1">
      <alignment horizontal="center"/>
    </xf>
    <xf numFmtId="4" fontId="4" fillId="2" borderId="12" xfId="0" applyNumberFormat="1" applyFont="1" applyFill="1" applyBorder="1" applyAlignment="1">
      <alignment horizontal="right" vertical="top"/>
    </xf>
    <xf numFmtId="4" fontId="4" fillId="2" borderId="13" xfId="0" applyNumberFormat="1" applyFont="1" applyFill="1" applyBorder="1" applyAlignment="1">
      <alignment horizontal="right" vertical="top"/>
    </xf>
    <xf numFmtId="1" fontId="4" fillId="2" borderId="11" xfId="0" applyNumberFormat="1" applyFont="1" applyFill="1" applyBorder="1" applyAlignment="1">
      <alignment horizontal="center" vertical="top"/>
    </xf>
    <xf numFmtId="49" fontId="4" fillId="2" borderId="12" xfId="0" applyNumberFormat="1" applyFont="1" applyFill="1" applyBorder="1" applyAlignment="1">
      <alignment horizontal="center"/>
    </xf>
    <xf numFmtId="0" fontId="4" fillId="2" borderId="11" xfId="0" applyFont="1" applyFill="1" applyBorder="1" applyAlignment="1">
      <alignment horizontal="center" vertical="top"/>
    </xf>
    <xf numFmtId="0" fontId="4" fillId="2" borderId="54" xfId="0" applyFont="1" applyFill="1" applyBorder="1" applyAlignment="1">
      <alignment horizontal="center" vertical="top"/>
    </xf>
    <xf numFmtId="49" fontId="4" fillId="2" borderId="55" xfId="0" applyNumberFormat="1" applyFont="1" applyFill="1" applyBorder="1" applyAlignment="1">
      <alignment horizontal="center"/>
    </xf>
    <xf numFmtId="164" fontId="4" fillId="2" borderId="55" xfId="0" applyNumberFormat="1" applyFont="1" applyFill="1" applyBorder="1" applyAlignment="1">
      <alignment horizontal="center" vertical="top"/>
    </xf>
    <xf numFmtId="4" fontId="4" fillId="2" borderId="55" xfId="0" applyNumberFormat="1" applyFont="1" applyFill="1" applyBorder="1" applyAlignment="1">
      <alignment horizontal="right" vertical="top"/>
    </xf>
    <xf numFmtId="4" fontId="4" fillId="2" borderId="56" xfId="0" applyNumberFormat="1" applyFont="1" applyFill="1" applyBorder="1" applyAlignment="1">
      <alignment horizontal="right" vertical="top"/>
    </xf>
    <xf numFmtId="0" fontId="4" fillId="2" borderId="57" xfId="0" applyFont="1" applyFill="1" applyBorder="1" applyAlignment="1">
      <alignment horizontal="center" vertical="top"/>
    </xf>
    <xf numFmtId="0" fontId="4" fillId="2" borderId="58" xfId="0" applyFont="1" applyFill="1" applyBorder="1" applyAlignment="1">
      <alignment horizontal="center"/>
    </xf>
    <xf numFmtId="49" fontId="4" fillId="2" borderId="58" xfId="0" applyNumberFormat="1" applyFont="1" applyFill="1" applyBorder="1" applyAlignment="1">
      <alignment horizontal="right" vertical="top"/>
    </xf>
    <xf numFmtId="4" fontId="4" fillId="2" borderId="58" xfId="0" applyNumberFormat="1" applyFont="1" applyFill="1" applyBorder="1" applyAlignment="1">
      <alignment horizontal="right" vertical="top"/>
    </xf>
    <xf numFmtId="4" fontId="4" fillId="2" borderId="59" xfId="0" applyNumberFormat="1" applyFont="1" applyFill="1" applyBorder="1" applyAlignment="1">
      <alignment horizontal="right" vertical="top"/>
    </xf>
    <xf numFmtId="0" fontId="4" fillId="2" borderId="60" xfId="0" applyFont="1" applyFill="1" applyBorder="1" applyAlignment="1">
      <alignment horizontal="center" vertical="top"/>
    </xf>
    <xf numFmtId="0" fontId="4" fillId="2" borderId="61" xfId="0" applyFont="1" applyFill="1" applyBorder="1" applyAlignment="1">
      <alignment horizontal="center"/>
    </xf>
    <xf numFmtId="3" fontId="4" fillId="2" borderId="61" xfId="0" applyNumberFormat="1" applyFont="1" applyFill="1" applyBorder="1" applyAlignment="1">
      <alignment horizontal="center" vertical="top"/>
    </xf>
    <xf numFmtId="4" fontId="4" fillId="2" borderId="61" xfId="0" applyNumberFormat="1" applyFont="1" applyFill="1" applyBorder="1" applyAlignment="1">
      <alignment horizontal="right" vertical="top"/>
    </xf>
    <xf numFmtId="4" fontId="4" fillId="2" borderId="62" xfId="0" applyNumberFormat="1" applyFont="1" applyFill="1" applyBorder="1" applyAlignment="1">
      <alignment horizontal="right" vertical="top"/>
    </xf>
    <xf numFmtId="0" fontId="0" fillId="2" borderId="12" xfId="0" applyFont="1" applyFill="1" applyBorder="1" applyAlignment="1">
      <alignment horizontal="center"/>
    </xf>
    <xf numFmtId="49" fontId="0" fillId="2" borderId="12" xfId="0" applyNumberFormat="1" applyFont="1" applyFill="1" applyBorder="1" applyAlignment="1">
      <alignment horizontal="center"/>
    </xf>
    <xf numFmtId="0" fontId="0" fillId="2" borderId="12" xfId="0" applyFont="1" applyFill="1" applyBorder="1" applyAlignment="1">
      <alignment vertical="top" wrapText="1"/>
    </xf>
    <xf numFmtId="49" fontId="0" fillId="2" borderId="11" xfId="0" applyNumberFormat="1" applyFont="1" applyFill="1" applyBorder="1" applyAlignment="1">
      <alignment horizontal="center" vertical="top"/>
    </xf>
    <xf numFmtId="4" fontId="0" fillId="2" borderId="12" xfId="0" applyNumberFormat="1" applyFont="1" applyFill="1" applyBorder="1" applyAlignment="1">
      <alignment horizontal="right" vertical="top"/>
    </xf>
    <xf numFmtId="4" fontId="0" fillId="2" borderId="13" xfId="0" applyNumberFormat="1" applyFont="1" applyFill="1" applyBorder="1" applyAlignment="1">
      <alignment horizontal="right" vertical="top"/>
    </xf>
    <xf numFmtId="4" fontId="11" fillId="2" borderId="12" xfId="0" applyNumberFormat="1" applyFont="1" applyFill="1" applyBorder="1" applyAlignment="1">
      <alignment horizontal="right" vertical="top"/>
    </xf>
    <xf numFmtId="0" fontId="0" fillId="2" borderId="11" xfId="0" applyFont="1" applyFill="1" applyBorder="1" applyAlignment="1">
      <alignment horizontal="center" vertical="top"/>
    </xf>
    <xf numFmtId="0" fontId="0" fillId="2" borderId="12" xfId="0" applyFont="1" applyFill="1" applyBorder="1" applyAlignment="1">
      <alignment horizontal="justify" wrapText="1"/>
    </xf>
    <xf numFmtId="0" fontId="0" fillId="2" borderId="12" xfId="0" applyNumberFormat="1" applyFont="1" applyFill="1" applyBorder="1" applyAlignment="1">
      <alignment horizontal="center" vertical="top"/>
    </xf>
    <xf numFmtId="0" fontId="0" fillId="2" borderId="22" xfId="0" applyFont="1" applyFill="1" applyBorder="1" applyAlignment="1">
      <alignment horizontal="center"/>
    </xf>
    <xf numFmtId="4" fontId="11" fillId="2" borderId="22" xfId="0" applyNumberFormat="1" applyFont="1" applyFill="1" applyBorder="1" applyAlignment="1">
      <alignment horizontal="right" vertical="top"/>
    </xf>
    <xf numFmtId="49" fontId="4" fillId="2" borderId="23" xfId="0" applyNumberFormat="1" applyFont="1" applyFill="1" applyBorder="1" applyAlignment="1">
      <alignment horizontal="center" vertical="top"/>
    </xf>
    <xf numFmtId="0" fontId="0" fillId="2" borderId="1" xfId="0" applyFont="1" applyFill="1" applyBorder="1" applyAlignment="1">
      <alignment horizontal="center" wrapText="1"/>
    </xf>
    <xf numFmtId="3" fontId="0" fillId="2" borderId="1" xfId="0" applyNumberFormat="1" applyFont="1" applyFill="1" applyBorder="1" applyAlignment="1">
      <alignment horizontal="center" wrapText="1"/>
    </xf>
    <xf numFmtId="4" fontId="0" fillId="2" borderId="1" xfId="0" applyNumberFormat="1" applyFont="1" applyFill="1" applyBorder="1" applyAlignment="1">
      <alignment horizontal="right" wrapText="1"/>
    </xf>
    <xf numFmtId="0" fontId="4" fillId="2" borderId="23" xfId="0" applyFont="1" applyFill="1" applyBorder="1" applyAlignment="1">
      <alignment horizontal="center" vertical="top"/>
    </xf>
    <xf numFmtId="49" fontId="0" fillId="2" borderId="1" xfId="0" applyNumberFormat="1" applyFont="1" applyFill="1" applyBorder="1" applyAlignment="1">
      <alignment horizontal="center" wrapText="1"/>
    </xf>
    <xf numFmtId="0" fontId="4" fillId="2" borderId="8" xfId="0" applyFont="1" applyFill="1" applyBorder="1" applyAlignment="1">
      <alignment horizontal="center"/>
    </xf>
    <xf numFmtId="3" fontId="4" fillId="2" borderId="9" xfId="0" applyNumberFormat="1" applyFont="1" applyFill="1" applyBorder="1" applyAlignment="1">
      <alignment horizontal="center" vertical="top"/>
    </xf>
    <xf numFmtId="4" fontId="4" fillId="2" borderId="9" xfId="0" applyNumberFormat="1" applyFont="1" applyFill="1" applyBorder="1" applyAlignment="1">
      <alignment horizontal="right" vertical="top"/>
    </xf>
    <xf numFmtId="4" fontId="4" fillId="2" borderId="10" xfId="0" applyNumberFormat="1" applyFont="1" applyFill="1" applyBorder="1" applyAlignment="1">
      <alignment horizontal="right" vertical="top"/>
    </xf>
    <xf numFmtId="3" fontId="0" fillId="2" borderId="12" xfId="0" applyNumberFormat="1" applyFont="1" applyFill="1" applyBorder="1" applyAlignment="1">
      <alignment horizontal="center"/>
    </xf>
    <xf numFmtId="4" fontId="0" fillId="2" borderId="12" xfId="0" applyNumberFormat="1" applyFont="1" applyFill="1" applyBorder="1" applyAlignment="1">
      <alignment horizontal="right"/>
    </xf>
    <xf numFmtId="4" fontId="4" fillId="2" borderId="13" xfId="0" applyNumberFormat="1" applyFont="1" applyFill="1" applyBorder="1" applyAlignment="1">
      <alignment horizontal="right"/>
    </xf>
    <xf numFmtId="49" fontId="0" fillId="2" borderId="11" xfId="0" applyNumberFormat="1" applyFont="1" applyFill="1" applyBorder="1" applyAlignment="1">
      <alignment vertical="top"/>
    </xf>
    <xf numFmtId="3" fontId="4" fillId="2" borderId="12" xfId="0" applyNumberFormat="1" applyFont="1" applyFill="1" applyBorder="1" applyAlignment="1">
      <alignment horizontal="center"/>
    </xf>
    <xf numFmtId="164" fontId="0" fillId="2" borderId="12" xfId="0" applyNumberFormat="1" applyFont="1" applyFill="1" applyBorder="1" applyAlignment="1">
      <alignment horizontal="center"/>
    </xf>
    <xf numFmtId="0" fontId="0" fillId="2" borderId="54" xfId="0" applyFont="1" applyFill="1" applyBorder="1" applyAlignment="1">
      <alignment vertical="top"/>
    </xf>
    <xf numFmtId="0" fontId="0" fillId="2" borderId="55" xfId="0" applyFont="1" applyFill="1" applyBorder="1" applyAlignment="1"/>
    <xf numFmtId="4" fontId="0" fillId="2" borderId="55" xfId="0" applyNumberFormat="1" applyFont="1" applyFill="1" applyBorder="1" applyAlignment="1">
      <alignment horizontal="right"/>
    </xf>
    <xf numFmtId="4" fontId="0" fillId="2" borderId="56" xfId="0" applyNumberFormat="1" applyFont="1" applyFill="1" applyBorder="1" applyAlignment="1">
      <alignment horizontal="right"/>
    </xf>
    <xf numFmtId="49" fontId="4" fillId="2" borderId="58" xfId="0" applyNumberFormat="1" applyFont="1" applyFill="1" applyBorder="1" applyAlignment="1">
      <alignment horizontal="right"/>
    </xf>
    <xf numFmtId="4" fontId="4" fillId="2" borderId="58" xfId="0" applyNumberFormat="1" applyFont="1" applyFill="1" applyBorder="1" applyAlignment="1">
      <alignment horizontal="right"/>
    </xf>
    <xf numFmtId="4" fontId="4" fillId="2" borderId="59" xfId="0" applyNumberFormat="1" applyFont="1" applyFill="1" applyBorder="1" applyAlignment="1">
      <alignment horizontal="right"/>
    </xf>
    <xf numFmtId="0" fontId="0" fillId="2" borderId="63" xfId="0" applyFont="1" applyFill="1" applyBorder="1" applyAlignment="1">
      <alignment vertical="top"/>
    </xf>
    <xf numFmtId="0" fontId="0" fillId="2" borderId="63" xfId="0" applyFont="1" applyFill="1" applyBorder="1" applyAlignment="1"/>
    <xf numFmtId="3" fontId="5" fillId="2" borderId="63" xfId="0" applyNumberFormat="1" applyFont="1" applyFill="1" applyBorder="1" applyAlignment="1">
      <alignment horizontal="center"/>
    </xf>
    <xf numFmtId="4" fontId="5" fillId="2" borderId="63" xfId="0" applyNumberFormat="1" applyFont="1" applyFill="1" applyBorder="1" applyAlignment="1">
      <alignment horizontal="right"/>
    </xf>
    <xf numFmtId="0" fontId="0" fillId="2" borderId="1" xfId="0" applyFont="1" applyFill="1" applyBorder="1" applyAlignment="1">
      <alignment vertical="top"/>
    </xf>
    <xf numFmtId="3" fontId="5" fillId="2" borderId="1" xfId="0" applyNumberFormat="1" applyFont="1" applyFill="1" applyBorder="1" applyAlignment="1">
      <alignment horizontal="center"/>
    </xf>
    <xf numFmtId="4" fontId="5" fillId="2" borderId="1" xfId="0" applyNumberFormat="1" applyFont="1" applyFill="1" applyBorder="1" applyAlignment="1">
      <alignment horizontal="right"/>
    </xf>
    <xf numFmtId="49" fontId="10" fillId="2" borderId="40" xfId="0" applyNumberFormat="1" applyFont="1" applyFill="1" applyBorder="1" applyAlignment="1">
      <alignment horizontal="center" vertical="top"/>
    </xf>
    <xf numFmtId="3" fontId="0" fillId="2" borderId="1" xfId="0" applyNumberFormat="1" applyFont="1" applyFill="1" applyBorder="1" applyAlignment="1">
      <alignment horizontal="center"/>
    </xf>
    <xf numFmtId="4" fontId="0" fillId="2" borderId="1" xfId="0" applyNumberFormat="1" applyFont="1" applyFill="1" applyBorder="1" applyAlignment="1">
      <alignment horizontal="right"/>
    </xf>
    <xf numFmtId="49" fontId="0" fillId="2" borderId="1" xfId="0" applyNumberFormat="1" applyFont="1" applyFill="1" applyBorder="1" applyAlignment="1">
      <alignment vertical="top"/>
    </xf>
    <xf numFmtId="4" fontId="4" fillId="2" borderId="64" xfId="0" applyNumberFormat="1" applyFont="1" applyFill="1" applyBorder="1" applyAlignment="1">
      <alignment horizontal="right"/>
    </xf>
    <xf numFmtId="4" fontId="4" fillId="2" borderId="23" xfId="0" applyNumberFormat="1" applyFont="1" applyFill="1" applyBorder="1" applyAlignment="1">
      <alignment horizontal="right"/>
    </xf>
    <xf numFmtId="4" fontId="4" fillId="2" borderId="65" xfId="0" applyNumberFormat="1" applyFont="1" applyFill="1" applyBorder="1" applyAlignment="1">
      <alignment horizontal="right"/>
    </xf>
    <xf numFmtId="49" fontId="4" fillId="2" borderId="39" xfId="0" applyNumberFormat="1" applyFont="1" applyFill="1" applyBorder="1" applyAlignment="1">
      <alignment horizontal="center"/>
    </xf>
    <xf numFmtId="4" fontId="4" fillId="2" borderId="1" xfId="0" applyNumberFormat="1" applyFont="1" applyFill="1" applyBorder="1" applyAlignment="1">
      <alignment horizontal="right"/>
    </xf>
    <xf numFmtId="0" fontId="0" fillId="2" borderId="9" xfId="0" applyFont="1" applyFill="1" applyBorder="1" applyAlignment="1">
      <alignment horizontal="center"/>
    </xf>
    <xf numFmtId="4" fontId="0" fillId="2" borderId="9" xfId="0" applyNumberFormat="1" applyFont="1" applyFill="1" applyBorder="1" applyAlignment="1">
      <alignment horizontal="right"/>
    </xf>
    <xf numFmtId="4" fontId="0" fillId="2" borderId="10" xfId="0" applyNumberFormat="1" applyFont="1" applyFill="1" applyBorder="1" applyAlignment="1">
      <alignment horizontal="right"/>
    </xf>
    <xf numFmtId="0" fontId="0" fillId="2" borderId="66" xfId="0" applyFont="1" applyFill="1" applyBorder="1" applyAlignment="1">
      <alignment vertical="top"/>
    </xf>
    <xf numFmtId="49" fontId="0" fillId="2" borderId="55" xfId="0" applyNumberFormat="1" applyFont="1" applyFill="1" applyBorder="1" applyAlignment="1">
      <alignment horizontal="center"/>
    </xf>
    <xf numFmtId="164" fontId="0" fillId="2" borderId="55" xfId="0" applyNumberFormat="1" applyFont="1" applyFill="1" applyBorder="1" applyAlignment="1">
      <alignment horizontal="center"/>
    </xf>
    <xf numFmtId="4" fontId="4" fillId="2" borderId="56" xfId="0" applyNumberFormat="1" applyFont="1" applyFill="1" applyBorder="1" applyAlignment="1">
      <alignment horizontal="right"/>
    </xf>
    <xf numFmtId="0" fontId="0" fillId="2" borderId="67" xfId="0" applyFont="1" applyFill="1" applyBorder="1" applyAlignment="1">
      <alignment vertical="top"/>
    </xf>
    <xf numFmtId="0" fontId="0" fillId="2" borderId="67" xfId="0" applyFont="1" applyFill="1" applyBorder="1" applyAlignment="1"/>
    <xf numFmtId="3" fontId="0" fillId="2" borderId="67" xfId="0" applyNumberFormat="1" applyFont="1" applyFill="1" applyBorder="1" applyAlignment="1">
      <alignment horizontal="center"/>
    </xf>
    <xf numFmtId="4" fontId="0" fillId="2" borderId="67" xfId="0" applyNumberFormat="1" applyFont="1" applyFill="1" applyBorder="1" applyAlignment="1">
      <alignment horizontal="right"/>
    </xf>
    <xf numFmtId="0" fontId="0" fillId="2" borderId="51" xfId="0" applyFont="1" applyFill="1" applyBorder="1" applyAlignment="1">
      <alignment vertical="top"/>
    </xf>
    <xf numFmtId="49" fontId="5" fillId="2" borderId="51" xfId="0" applyNumberFormat="1" applyFont="1" applyFill="1" applyBorder="1" applyAlignment="1">
      <alignment horizontal="center"/>
    </xf>
    <xf numFmtId="49" fontId="5" fillId="2" borderId="53" xfId="0" applyNumberFormat="1" applyFont="1" applyFill="1" applyBorder="1" applyAlignment="1">
      <alignment horizontal="right"/>
    </xf>
    <xf numFmtId="0" fontId="5" fillId="2" borderId="53" xfId="0" applyFont="1" applyFill="1" applyBorder="1" applyAlignment="1">
      <alignment horizontal="right"/>
    </xf>
    <xf numFmtId="4" fontId="5" fillId="2" borderId="52" xfId="0" applyNumberFormat="1" applyFont="1" applyFill="1" applyBorder="1" applyAlignment="1">
      <alignment horizontal="right"/>
    </xf>
    <xf numFmtId="0" fontId="0" fillId="0" borderId="0" xfId="0" applyNumberFormat="1" applyFont="1" applyAlignment="1"/>
    <xf numFmtId="0" fontId="0" fillId="2" borderId="1" xfId="0" applyFont="1" applyFill="1" applyBorder="1" applyAlignment="1">
      <alignment horizontal="right"/>
    </xf>
    <xf numFmtId="0" fontId="13"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49" fontId="4" fillId="2" borderId="1" xfId="0" applyNumberFormat="1" applyFont="1" applyFill="1" applyBorder="1" applyAlignment="1">
      <alignment horizontal="center"/>
    </xf>
    <xf numFmtId="3" fontId="4" fillId="2" borderId="1" xfId="0" applyNumberFormat="1"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3" fontId="1" fillId="2" borderId="1" xfId="0" applyNumberFormat="1" applyFont="1" applyFill="1" applyBorder="1" applyAlignment="1">
      <alignment horizontal="center"/>
    </xf>
    <xf numFmtId="0" fontId="4"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68" xfId="0" applyFont="1" applyFill="1" applyBorder="1" applyAlignment="1">
      <alignment horizontal="center" vertical="top" wrapText="1"/>
    </xf>
    <xf numFmtId="0" fontId="0" fillId="2" borderId="68" xfId="0" applyFont="1" applyFill="1" applyBorder="1" applyAlignment="1">
      <alignment horizontal="right"/>
    </xf>
    <xf numFmtId="49" fontId="6" fillId="2" borderId="69" xfId="0" applyNumberFormat="1" applyFont="1" applyFill="1" applyBorder="1" applyAlignment="1">
      <alignment horizontal="center" vertical="center"/>
    </xf>
    <xf numFmtId="49" fontId="6" fillId="2" borderId="69" xfId="0" applyNumberFormat="1" applyFont="1" applyFill="1" applyBorder="1" applyAlignment="1">
      <alignment horizontal="center" vertical="top"/>
    </xf>
    <xf numFmtId="49" fontId="6" fillId="2" borderId="69" xfId="0" applyNumberFormat="1" applyFont="1" applyFill="1" applyBorder="1" applyAlignment="1">
      <alignment horizontal="center"/>
    </xf>
    <xf numFmtId="0" fontId="0" fillId="2" borderId="70" xfId="0" applyFont="1" applyFill="1" applyBorder="1" applyAlignment="1">
      <alignment vertical="top" wrapText="1"/>
    </xf>
    <xf numFmtId="49" fontId="0" fillId="2" borderId="70" xfId="0" applyNumberFormat="1" applyFont="1" applyFill="1" applyBorder="1" applyAlignment="1">
      <alignment horizontal="center"/>
    </xf>
    <xf numFmtId="0" fontId="0" fillId="2" borderId="70" xfId="0" applyFont="1" applyFill="1" applyBorder="1" applyAlignment="1"/>
    <xf numFmtId="4" fontId="0" fillId="2" borderId="70" xfId="0" applyNumberFormat="1" applyFont="1" applyFill="1" applyBorder="1" applyAlignment="1">
      <alignment horizontal="right"/>
    </xf>
    <xf numFmtId="1" fontId="4" fillId="2" borderId="1"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xf>
    <xf numFmtId="49" fontId="5"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xf>
    <xf numFmtId="3" fontId="0" fillId="2" borderId="1" xfId="0" applyNumberFormat="1" applyFont="1" applyFill="1" applyBorder="1" applyAlignment="1">
      <alignment horizontal="center" vertical="top"/>
    </xf>
    <xf numFmtId="49" fontId="16" fillId="2" borderId="9" xfId="0" applyNumberFormat="1" applyFont="1" applyFill="1" applyBorder="1" applyAlignment="1">
      <alignment horizontal="center" wrapText="1"/>
    </xf>
    <xf numFmtId="0" fontId="16" fillId="2" borderId="10" xfId="0" applyFont="1" applyFill="1" applyBorder="1" applyAlignment="1">
      <alignment horizontal="center" vertical="top"/>
    </xf>
    <xf numFmtId="0" fontId="0" fillId="2" borderId="13" xfId="0" applyFont="1" applyFill="1" applyBorder="1" applyAlignment="1">
      <alignment horizontal="center" vertical="top"/>
    </xf>
    <xf numFmtId="0" fontId="0" fillId="2" borderId="21" xfId="0" applyFont="1" applyFill="1" applyBorder="1" applyAlignment="1">
      <alignment horizontal="center" vertical="top"/>
    </xf>
    <xf numFmtId="49" fontId="4" fillId="2" borderId="13" xfId="0" applyNumberFormat="1" applyFont="1" applyFill="1" applyBorder="1" applyAlignment="1">
      <alignment horizontal="center" vertical="top"/>
    </xf>
    <xf numFmtId="49" fontId="4" fillId="2" borderId="22" xfId="0" applyNumberFormat="1" applyFont="1" applyFill="1" applyBorder="1" applyAlignment="1">
      <alignment horizontal="center" vertical="top"/>
    </xf>
    <xf numFmtId="0" fontId="0" fillId="2" borderId="39" xfId="0" applyNumberFormat="1" applyFont="1" applyFill="1" applyBorder="1" applyAlignment="1">
      <alignment horizontal="center" vertical="top"/>
    </xf>
    <xf numFmtId="165" fontId="0" fillId="2" borderId="1" xfId="0" applyNumberFormat="1" applyFont="1" applyFill="1" applyBorder="1" applyAlignment="1">
      <alignment horizontal="center" vertical="top" wrapText="1"/>
    </xf>
    <xf numFmtId="49" fontId="4" fillId="2" borderId="10" xfId="0" applyNumberFormat="1" applyFont="1" applyFill="1" applyBorder="1" applyAlignment="1">
      <alignment horizontal="center"/>
    </xf>
    <xf numFmtId="49" fontId="4" fillId="2" borderId="13" xfId="0" applyNumberFormat="1" applyFont="1" applyFill="1" applyBorder="1" applyAlignment="1">
      <alignment horizontal="center"/>
    </xf>
    <xf numFmtId="49" fontId="4" fillId="2" borderId="21" xfId="0" applyNumberFormat="1" applyFont="1" applyFill="1" applyBorder="1" applyAlignment="1">
      <alignment horizontal="center"/>
    </xf>
    <xf numFmtId="0" fontId="0" fillId="2" borderId="1" xfId="0" applyFont="1" applyFill="1" applyBorder="1" applyAlignment="1">
      <alignment horizontal="center" vertical="top" wrapText="1"/>
    </xf>
    <xf numFmtId="49" fontId="0" fillId="2" borderId="1" xfId="0" applyNumberFormat="1" applyFont="1" applyFill="1" applyBorder="1" applyAlignment="1">
      <alignment horizontal="center" vertical="top" wrapText="1"/>
    </xf>
    <xf numFmtId="0" fontId="0" fillId="2" borderId="64" xfId="0" applyFont="1" applyFill="1" applyBorder="1" applyAlignment="1">
      <alignment horizontal="center" vertical="top"/>
    </xf>
    <xf numFmtId="0" fontId="0" fillId="2" borderId="65" xfId="0" applyFont="1" applyFill="1" applyBorder="1" applyAlignment="1">
      <alignment horizontal="center" vertical="top"/>
    </xf>
    <xf numFmtId="49" fontId="4" fillId="2" borderId="64" xfId="0" applyNumberFormat="1" applyFont="1" applyFill="1" applyBorder="1" applyAlignment="1">
      <alignment horizontal="center" vertical="top"/>
    </xf>
    <xf numFmtId="49" fontId="4" fillId="2" borderId="65" xfId="0" applyNumberFormat="1" applyFont="1" applyFill="1" applyBorder="1" applyAlignment="1">
      <alignment horizontal="center" vertical="top"/>
    </xf>
    <xf numFmtId="0" fontId="4" fillId="2" borderId="10" xfId="0" applyFont="1" applyFill="1" applyBorder="1" applyAlignment="1">
      <alignment horizontal="center" vertical="top"/>
    </xf>
    <xf numFmtId="49" fontId="4" fillId="2" borderId="21" xfId="0" applyNumberFormat="1" applyFont="1" applyFill="1" applyBorder="1" applyAlignment="1">
      <alignment horizontal="center" vertical="top"/>
    </xf>
    <xf numFmtId="1" fontId="4" fillId="2" borderId="66" xfId="0" applyNumberFormat="1" applyFont="1" applyFill="1" applyBorder="1" applyAlignment="1">
      <alignment horizontal="center" vertical="top"/>
    </xf>
    <xf numFmtId="49" fontId="4" fillId="2" borderId="66" xfId="0" applyNumberFormat="1" applyFont="1" applyFill="1" applyBorder="1" applyAlignment="1">
      <alignment horizontal="center" vertical="top"/>
    </xf>
    <xf numFmtId="164" fontId="4" fillId="2" borderId="66" xfId="0" applyNumberFormat="1" applyFont="1" applyFill="1" applyBorder="1" applyAlignment="1">
      <alignment horizontal="center" vertical="top"/>
    </xf>
    <xf numFmtId="4" fontId="4" fillId="2" borderId="66" xfId="0" applyNumberFormat="1" applyFont="1" applyFill="1" applyBorder="1" applyAlignment="1">
      <alignment horizontal="right"/>
    </xf>
    <xf numFmtId="0" fontId="4" fillId="2" borderId="58" xfId="0" applyFont="1" applyFill="1" applyBorder="1" applyAlignment="1">
      <alignment horizontal="center" vertical="top"/>
    </xf>
    <xf numFmtId="1" fontId="4" fillId="2" borderId="63" xfId="0" applyNumberFormat="1" applyFont="1" applyFill="1" applyBorder="1" applyAlignment="1">
      <alignment horizontal="center" vertical="top"/>
    </xf>
    <xf numFmtId="49" fontId="4" fillId="2" borderId="63" xfId="0" applyNumberFormat="1" applyFont="1" applyFill="1" applyBorder="1" applyAlignment="1">
      <alignment horizontal="center" vertical="top"/>
    </xf>
    <xf numFmtId="3" fontId="4" fillId="2" borderId="63" xfId="0" applyNumberFormat="1" applyFont="1" applyFill="1" applyBorder="1" applyAlignment="1">
      <alignment horizontal="center" vertical="top"/>
    </xf>
    <xf numFmtId="4" fontId="4" fillId="2" borderId="63" xfId="0" applyNumberFormat="1" applyFont="1" applyFill="1" applyBorder="1" applyAlignment="1">
      <alignment horizontal="right"/>
    </xf>
    <xf numFmtId="49" fontId="10" fillId="2" borderId="1" xfId="0" applyNumberFormat="1" applyFont="1" applyFill="1" applyBorder="1" applyAlignment="1">
      <alignment horizontal="center" vertical="top"/>
    </xf>
    <xf numFmtId="49" fontId="4" fillId="2" borderId="40" xfId="0" applyNumberFormat="1" applyFont="1" applyFill="1" applyBorder="1" applyAlignment="1">
      <alignment horizontal="center" vertical="top"/>
    </xf>
    <xf numFmtId="49" fontId="4" fillId="2" borderId="39" xfId="0" applyNumberFormat="1" applyFont="1" applyFill="1" applyBorder="1" applyAlignment="1">
      <alignment horizontal="center" vertical="top"/>
    </xf>
    <xf numFmtId="3" fontId="4" fillId="2" borderId="64" xfId="0" applyNumberFormat="1" applyFont="1" applyFill="1" applyBorder="1" applyAlignment="1">
      <alignment horizontal="center" vertical="top"/>
    </xf>
    <xf numFmtId="3" fontId="0" fillId="2" borderId="23" xfId="0" applyNumberFormat="1" applyFont="1" applyFill="1" applyBorder="1" applyAlignment="1">
      <alignment horizontal="center" vertical="top"/>
    </xf>
    <xf numFmtId="1" fontId="4" fillId="2" borderId="40" xfId="0" applyNumberFormat="1" applyFont="1" applyFill="1" applyBorder="1" applyAlignment="1">
      <alignment horizontal="center" vertical="top"/>
    </xf>
    <xf numFmtId="49" fontId="0" fillId="2" borderId="13" xfId="0" applyNumberFormat="1" applyFont="1" applyFill="1" applyBorder="1" applyAlignment="1">
      <alignment horizontal="center" vertical="top"/>
    </xf>
    <xf numFmtId="3" fontId="4" fillId="2" borderId="65" xfId="0" applyNumberFormat="1" applyFont="1" applyFill="1" applyBorder="1" applyAlignment="1">
      <alignment horizontal="center" vertical="top"/>
    </xf>
    <xf numFmtId="0" fontId="0" fillId="2" borderId="10" xfId="0" applyFont="1" applyFill="1" applyBorder="1" applyAlignment="1">
      <alignment vertical="top"/>
    </xf>
    <xf numFmtId="49" fontId="0" fillId="2" borderId="22" xfId="0" applyNumberFormat="1" applyFont="1" applyFill="1" applyBorder="1" applyAlignment="1">
      <alignment horizontal="center"/>
    </xf>
    <xf numFmtId="3" fontId="0" fillId="2" borderId="21" xfId="0" applyNumberFormat="1" applyFont="1" applyFill="1" applyBorder="1" applyAlignment="1">
      <alignment horizontal="center" vertical="top"/>
    </xf>
    <xf numFmtId="0" fontId="4" fillId="2" borderId="66" xfId="0" applyFont="1" applyFill="1" applyBorder="1" applyAlignment="1">
      <alignment horizontal="center" vertical="top"/>
    </xf>
    <xf numFmtId="0" fontId="4" fillId="2" borderId="63" xfId="0" applyFont="1" applyFill="1" applyBorder="1" applyAlignment="1">
      <alignment horizontal="center" vertical="top"/>
    </xf>
    <xf numFmtId="49" fontId="5" fillId="2" borderId="1" xfId="0" applyNumberFormat="1" applyFont="1" applyFill="1" applyBorder="1" applyAlignment="1">
      <alignment horizontal="center"/>
    </xf>
    <xf numFmtId="0" fontId="5" fillId="2" borderId="1" xfId="0" applyFont="1" applyFill="1" applyBorder="1" applyAlignment="1"/>
    <xf numFmtId="0" fontId="5" fillId="2" borderId="1" xfId="0" applyFont="1" applyFill="1" applyBorder="1" applyAlignment="1">
      <alignment horizontal="right"/>
    </xf>
    <xf numFmtId="49" fontId="5" fillId="2" borderId="39" xfId="0" applyNumberFormat="1" applyFont="1" applyFill="1" applyBorder="1" applyAlignment="1">
      <alignment horizontal="center"/>
    </xf>
    <xf numFmtId="49" fontId="0" fillId="2" borderId="1" xfId="0" applyNumberFormat="1" applyFont="1" applyFill="1" applyBorder="1" applyAlignment="1">
      <alignment horizontal="center"/>
    </xf>
    <xf numFmtId="0" fontId="0" fillId="2" borderId="1" xfId="0" applyNumberFormat="1" applyFont="1" applyFill="1" applyBorder="1" applyAlignment="1"/>
    <xf numFmtId="49" fontId="0" fillId="2" borderId="38" xfId="0" applyNumberFormat="1" applyFont="1" applyFill="1" applyBorder="1" applyAlignment="1">
      <alignment horizontal="center"/>
    </xf>
    <xf numFmtId="3" fontId="0" fillId="2" borderId="39" xfId="0" applyNumberFormat="1" applyFont="1" applyFill="1" applyBorder="1" applyAlignment="1">
      <alignment horizontal="center" vertical="top"/>
    </xf>
    <xf numFmtId="0" fontId="0" fillId="2" borderId="66" xfId="0" applyFont="1" applyFill="1" applyBorder="1" applyAlignment="1">
      <alignment vertical="top" wrapText="1"/>
    </xf>
    <xf numFmtId="49" fontId="0" fillId="2" borderId="66" xfId="0" applyNumberFormat="1" applyFont="1" applyFill="1" applyBorder="1" applyAlignment="1">
      <alignment horizontal="center"/>
    </xf>
    <xf numFmtId="0" fontId="0" fillId="2" borderId="66" xfId="0" applyFont="1" applyFill="1" applyBorder="1" applyAlignment="1"/>
    <xf numFmtId="0" fontId="0" fillId="2" borderId="66" xfId="0" applyFont="1" applyFill="1" applyBorder="1" applyAlignment="1">
      <alignment horizontal="right"/>
    </xf>
    <xf numFmtId="0" fontId="0" fillId="2" borderId="63" xfId="0" applyFont="1" applyFill="1" applyBorder="1" applyAlignment="1">
      <alignment vertical="top" wrapText="1"/>
    </xf>
    <xf numFmtId="49" fontId="0" fillId="2" borderId="63" xfId="0" applyNumberFormat="1" applyFont="1" applyFill="1" applyBorder="1" applyAlignment="1">
      <alignment horizontal="center"/>
    </xf>
    <xf numFmtId="0" fontId="0" fillId="2" borderId="63" xfId="0" applyFont="1" applyFill="1" applyBorder="1" applyAlignment="1">
      <alignment horizontal="right"/>
    </xf>
    <xf numFmtId="0" fontId="0" fillId="2" borderId="68" xfId="0" applyFont="1" applyFill="1" applyBorder="1" applyAlignment="1">
      <alignment vertical="top" wrapText="1"/>
    </xf>
    <xf numFmtId="49" fontId="0" fillId="2" borderId="68" xfId="0" applyNumberFormat="1" applyFont="1" applyFill="1" applyBorder="1" applyAlignment="1">
      <alignment horizontal="center"/>
    </xf>
    <xf numFmtId="0" fontId="0" fillId="2" borderId="68" xfId="0" applyFont="1" applyFill="1" applyBorder="1" applyAlignment="1"/>
    <xf numFmtId="0" fontId="0" fillId="2" borderId="51" xfId="0" applyFont="1" applyFill="1" applyBorder="1" applyAlignment="1">
      <alignment vertical="top" wrapText="1"/>
    </xf>
    <xf numFmtId="0" fontId="0" fillId="0" borderId="0" xfId="0" applyNumberFormat="1" applyFont="1" applyAlignment="1"/>
    <xf numFmtId="0" fontId="0" fillId="2" borderId="72" xfId="0" applyFont="1" applyFill="1" applyBorder="1" applyAlignment="1">
      <alignment horizontal="center" vertical="top" wrapText="1"/>
    </xf>
    <xf numFmtId="0" fontId="0" fillId="2" borderId="73" xfId="0" applyFont="1" applyFill="1" applyBorder="1" applyAlignment="1"/>
    <xf numFmtId="166" fontId="0" fillId="2" borderId="73" xfId="0" applyNumberFormat="1" applyFont="1" applyFill="1" applyBorder="1" applyAlignment="1">
      <alignment horizontal="center"/>
    </xf>
    <xf numFmtId="0" fontId="0" fillId="2" borderId="74" xfId="0" applyFont="1" applyFill="1" applyBorder="1" applyAlignment="1">
      <alignment horizontal="right"/>
    </xf>
    <xf numFmtId="49" fontId="1" fillId="2" borderId="75" xfId="0" applyNumberFormat="1" applyFont="1" applyFill="1" applyBorder="1" applyAlignment="1">
      <alignment horizontal="center" vertical="top" wrapText="1"/>
    </xf>
    <xf numFmtId="167" fontId="0" fillId="2" borderId="12" xfId="0" applyNumberFormat="1" applyFont="1" applyFill="1" applyBorder="1" applyAlignment="1">
      <alignment horizontal="center" vertical="top"/>
    </xf>
    <xf numFmtId="4" fontId="0" fillId="2" borderId="76" xfId="0" applyNumberFormat="1" applyFont="1" applyFill="1" applyBorder="1" applyAlignment="1">
      <alignment horizontal="right"/>
    </xf>
    <xf numFmtId="4" fontId="1" fillId="2" borderId="75" xfId="0" applyNumberFormat="1" applyFont="1" applyFill="1" applyBorder="1" applyAlignment="1">
      <alignment horizontal="center" vertical="top" wrapText="1"/>
    </xf>
    <xf numFmtId="4" fontId="0" fillId="2" borderId="75" xfId="0" applyNumberFormat="1" applyFont="1" applyFill="1" applyBorder="1" applyAlignment="1">
      <alignment horizontal="center" vertical="top" wrapText="1"/>
    </xf>
    <xf numFmtId="4" fontId="5" fillId="2" borderId="75" xfId="0" applyNumberFormat="1" applyFont="1" applyFill="1" applyBorder="1" applyAlignment="1">
      <alignment horizontal="center" vertical="top" wrapText="1"/>
    </xf>
    <xf numFmtId="4" fontId="5" fillId="2" borderId="77" xfId="0" applyNumberFormat="1" applyFont="1" applyFill="1" applyBorder="1" applyAlignment="1">
      <alignment horizontal="center" vertical="top" wrapText="1"/>
    </xf>
    <xf numFmtId="0" fontId="0" fillId="2" borderId="15" xfId="0" applyFont="1" applyFill="1" applyBorder="1" applyAlignment="1"/>
    <xf numFmtId="167" fontId="0" fillId="2" borderId="15" xfId="0" applyNumberFormat="1" applyFont="1" applyFill="1" applyBorder="1" applyAlignment="1">
      <alignment horizontal="center"/>
    </xf>
    <xf numFmtId="4" fontId="0" fillId="2" borderId="15" xfId="0" applyNumberFormat="1" applyFont="1" applyFill="1" applyBorder="1" applyAlignment="1">
      <alignment horizontal="center"/>
    </xf>
    <xf numFmtId="4" fontId="0" fillId="2" borderId="78" xfId="0" applyNumberFormat="1" applyFont="1" applyFill="1" applyBorder="1" applyAlignment="1">
      <alignment horizontal="right"/>
    </xf>
    <xf numFmtId="49" fontId="6" fillId="2" borderId="17" xfId="0" applyNumberFormat="1" applyFont="1" applyFill="1" applyBorder="1" applyAlignment="1">
      <alignment horizontal="center" vertical="top" wrapText="1"/>
    </xf>
    <xf numFmtId="49" fontId="6" fillId="2" borderId="17" xfId="0" applyNumberFormat="1" applyFont="1" applyFill="1" applyBorder="1" applyAlignment="1">
      <alignment horizontal="right"/>
    </xf>
    <xf numFmtId="4" fontId="5" fillId="2" borderId="79" xfId="0" applyNumberFormat="1" applyFont="1" applyFill="1" applyBorder="1" applyAlignment="1">
      <alignment horizontal="center" vertical="top" wrapText="1"/>
    </xf>
    <xf numFmtId="4" fontId="0" fillId="2" borderId="19" xfId="0" applyNumberFormat="1" applyFont="1" applyFill="1" applyBorder="1" applyAlignment="1">
      <alignment horizontal="center"/>
    </xf>
    <xf numFmtId="167" fontId="0" fillId="2" borderId="19" xfId="0" applyNumberFormat="1" applyFont="1" applyFill="1" applyBorder="1" applyAlignment="1">
      <alignment horizontal="center"/>
    </xf>
    <xf numFmtId="4" fontId="0" fillId="2" borderId="80" xfId="0" applyNumberFormat="1" applyFont="1" applyFill="1" applyBorder="1" applyAlignment="1">
      <alignment horizontal="right"/>
    </xf>
    <xf numFmtId="0" fontId="0" fillId="2" borderId="75" xfId="0" applyFont="1" applyFill="1" applyBorder="1" applyAlignment="1">
      <alignment horizontal="center" vertical="top" wrapText="1"/>
    </xf>
    <xf numFmtId="166" fontId="0" fillId="2" borderId="12" xfId="0" applyNumberFormat="1" applyFont="1" applyFill="1" applyBorder="1" applyAlignment="1">
      <alignment horizontal="center"/>
    </xf>
    <xf numFmtId="49" fontId="0" fillId="2" borderId="75" xfId="0" applyNumberFormat="1" applyFont="1" applyFill="1" applyBorder="1" applyAlignment="1">
      <alignment horizontal="center" vertical="top" wrapText="1"/>
    </xf>
    <xf numFmtId="0" fontId="18" fillId="2" borderId="75" xfId="0" applyFont="1" applyFill="1" applyBorder="1" applyAlignment="1">
      <alignment horizontal="center" vertical="top" wrapText="1"/>
    </xf>
    <xf numFmtId="4" fontId="18" fillId="2" borderId="12" xfId="0" applyNumberFormat="1" applyFont="1" applyFill="1" applyBorder="1" applyAlignment="1">
      <alignment horizontal="center"/>
    </xf>
    <xf numFmtId="166" fontId="18" fillId="2" borderId="12" xfId="0" applyNumberFormat="1" applyFont="1" applyFill="1" applyBorder="1" applyAlignment="1">
      <alignment horizontal="center"/>
    </xf>
    <xf numFmtId="4" fontId="18" fillId="2" borderId="76" xfId="0" applyNumberFormat="1" applyFont="1" applyFill="1" applyBorder="1" applyAlignment="1">
      <alignment horizontal="right"/>
    </xf>
    <xf numFmtId="4" fontId="4" fillId="2" borderId="76" xfId="0" applyNumberFormat="1" applyFont="1" applyFill="1" applyBorder="1" applyAlignment="1">
      <alignment horizontal="right"/>
    </xf>
    <xf numFmtId="0" fontId="0" fillId="2" borderId="13" xfId="0" applyFont="1" applyFill="1" applyBorder="1" applyAlignment="1">
      <alignment horizontal="center"/>
    </xf>
    <xf numFmtId="167" fontId="0" fillId="2" borderId="23" xfId="0" applyNumberFormat="1" applyFont="1" applyFill="1" applyBorder="1" applyAlignment="1">
      <alignment horizontal="center"/>
    </xf>
    <xf numFmtId="4" fontId="0" fillId="2" borderId="11" xfId="0" applyNumberFormat="1" applyFont="1" applyFill="1" applyBorder="1" applyAlignment="1"/>
    <xf numFmtId="49" fontId="0" fillId="2" borderId="13" xfId="0" applyNumberFormat="1" applyFont="1" applyFill="1" applyBorder="1" applyAlignment="1">
      <alignment horizontal="center"/>
    </xf>
    <xf numFmtId="49" fontId="4" fillId="2" borderId="65" xfId="0" applyNumberFormat="1" applyFont="1" applyFill="1" applyBorder="1" applyAlignment="1">
      <alignment horizontal="center"/>
    </xf>
    <xf numFmtId="167" fontId="4" fillId="2" borderId="65" xfId="0" applyNumberFormat="1" applyFont="1" applyFill="1" applyBorder="1" applyAlignment="1">
      <alignment horizontal="center"/>
    </xf>
    <xf numFmtId="0" fontId="0" fillId="2" borderId="1" xfId="0" applyFont="1" applyFill="1" applyBorder="1" applyAlignment="1">
      <alignment horizontal="center"/>
    </xf>
    <xf numFmtId="167" fontId="0" fillId="2" borderId="1" xfId="0" applyNumberFormat="1" applyFont="1" applyFill="1" applyBorder="1" applyAlignment="1">
      <alignment horizontal="center"/>
    </xf>
    <xf numFmtId="4" fontId="0" fillId="2" borderId="9" xfId="0" applyNumberFormat="1" applyFont="1" applyFill="1" applyBorder="1" applyAlignment="1">
      <alignment horizontal="center"/>
    </xf>
    <xf numFmtId="167" fontId="0" fillId="2" borderId="9" xfId="0" applyNumberFormat="1" applyFont="1" applyFill="1" applyBorder="1" applyAlignment="1">
      <alignment horizontal="center"/>
    </xf>
    <xf numFmtId="167" fontId="0" fillId="2" borderId="12" xfId="0" applyNumberFormat="1" applyFont="1" applyFill="1" applyBorder="1" applyAlignment="1">
      <alignment horizontal="center"/>
    </xf>
    <xf numFmtId="166" fontId="0" fillId="2" borderId="12" xfId="0" applyNumberFormat="1" applyFont="1" applyFill="1" applyBorder="1" applyAlignment="1"/>
    <xf numFmtId="4" fontId="0" fillId="2" borderId="22" xfId="0" applyNumberFormat="1" applyFont="1" applyFill="1" applyBorder="1" applyAlignment="1">
      <alignment horizontal="center"/>
    </xf>
    <xf numFmtId="166" fontId="0" fillId="2" borderId="22" xfId="0" applyNumberFormat="1" applyFont="1" applyFill="1" applyBorder="1" applyAlignment="1">
      <alignment horizontal="center"/>
    </xf>
    <xf numFmtId="0" fontId="4" fillId="2" borderId="1" xfId="0" applyFont="1" applyFill="1" applyBorder="1" applyAlignment="1">
      <alignment horizontal="center"/>
    </xf>
    <xf numFmtId="167" fontId="4" fillId="2" borderId="1" xfId="0" applyNumberFormat="1" applyFont="1" applyFill="1" applyBorder="1" applyAlignment="1">
      <alignment horizontal="center"/>
    </xf>
    <xf numFmtId="0" fontId="0" fillId="2" borderId="81" xfId="0" applyFont="1" applyFill="1" applyBorder="1" applyAlignment="1">
      <alignment horizontal="center" vertical="top" wrapText="1"/>
    </xf>
    <xf numFmtId="49" fontId="0" fillId="2" borderId="81" xfId="0" applyNumberFormat="1" applyFont="1" applyFill="1" applyBorder="1" applyAlignment="1">
      <alignment horizontal="center" vertical="top" wrapText="1"/>
    </xf>
    <xf numFmtId="4" fontId="0" fillId="2" borderId="38" xfId="0" applyNumberFormat="1" applyFont="1" applyFill="1" applyBorder="1" applyAlignment="1">
      <alignment horizontal="center"/>
    </xf>
    <xf numFmtId="166" fontId="0" fillId="2" borderId="38" xfId="0" applyNumberFormat="1" applyFont="1" applyFill="1" applyBorder="1" applyAlignment="1">
      <alignment horizontal="center"/>
    </xf>
    <xf numFmtId="166" fontId="0" fillId="2" borderId="9" xfId="0" applyNumberFormat="1" applyFont="1" applyFill="1" applyBorder="1" applyAlignment="1">
      <alignment horizontal="center"/>
    </xf>
    <xf numFmtId="4" fontId="0" fillId="2" borderId="12" xfId="0" applyNumberFormat="1" applyFont="1" applyFill="1" applyBorder="1" applyAlignment="1">
      <alignment horizontal="justify"/>
    </xf>
    <xf numFmtId="49" fontId="0" fillId="2" borderId="75" xfId="0" applyNumberFormat="1" applyFont="1" applyFill="1" applyBorder="1" applyAlignment="1">
      <alignment horizontal="center" vertical="top"/>
    </xf>
    <xf numFmtId="0" fontId="0" fillId="2" borderId="75" xfId="0" applyFont="1" applyFill="1" applyBorder="1" applyAlignment="1">
      <alignment horizontal="center" vertical="top"/>
    </xf>
    <xf numFmtId="49" fontId="0" fillId="2" borderId="12" xfId="0" applyNumberFormat="1" applyFont="1" applyFill="1" applyBorder="1" applyAlignment="1">
      <alignment horizontal="center" wrapText="1"/>
    </xf>
    <xf numFmtId="167" fontId="0" fillId="2" borderId="12" xfId="0" applyNumberFormat="1" applyFont="1" applyFill="1" applyBorder="1" applyAlignment="1">
      <alignment horizontal="center" wrapText="1"/>
    </xf>
    <xf numFmtId="4" fontId="0" fillId="2" borderId="75" xfId="0" applyNumberFormat="1" applyFont="1" applyFill="1" applyBorder="1" applyAlignment="1">
      <alignment horizontal="center" vertical="top"/>
    </xf>
    <xf numFmtId="4" fontId="5" fillId="2" borderId="75" xfId="0" applyNumberFormat="1" applyFont="1" applyFill="1" applyBorder="1" applyAlignment="1">
      <alignment horizontal="center" vertical="top"/>
    </xf>
    <xf numFmtId="168" fontId="0" fillId="2" borderId="12" xfId="0" applyNumberFormat="1" applyFont="1" applyFill="1" applyBorder="1" applyAlignment="1">
      <alignment horizontal="center" vertical="top"/>
    </xf>
    <xf numFmtId="4" fontId="0" fillId="2" borderId="77" xfId="0" applyNumberFormat="1" applyFont="1" applyFill="1" applyBorder="1" applyAlignment="1">
      <alignment horizontal="center" vertical="top" wrapText="1"/>
    </xf>
    <xf numFmtId="167" fontId="0" fillId="2" borderId="15" xfId="0" applyNumberFormat="1" applyFont="1" applyFill="1" applyBorder="1" applyAlignment="1">
      <alignment horizontal="center" vertical="top"/>
    </xf>
    <xf numFmtId="4" fontId="0" fillId="2" borderId="15" xfId="0" applyNumberFormat="1" applyFont="1" applyFill="1" applyBorder="1" applyAlignment="1"/>
    <xf numFmtId="0" fontId="0" fillId="2" borderId="82" xfId="0" applyFont="1" applyFill="1" applyBorder="1" applyAlignment="1">
      <alignment horizontal="center" vertical="top" wrapText="1"/>
    </xf>
    <xf numFmtId="49" fontId="0" fillId="2" borderId="82" xfId="0" applyNumberFormat="1" applyFont="1" applyFill="1" applyBorder="1" applyAlignment="1">
      <alignment horizontal="right"/>
    </xf>
    <xf numFmtId="167" fontId="0" fillId="2" borderId="84" xfId="0" applyNumberFormat="1" applyFont="1" applyFill="1" applyBorder="1" applyAlignment="1">
      <alignment horizontal="center"/>
    </xf>
    <xf numFmtId="4" fontId="0" fillId="2" borderId="84" xfId="0" applyNumberFormat="1" applyFont="1" applyFill="1" applyBorder="1" applyAlignment="1">
      <alignment horizontal="center"/>
    </xf>
    <xf numFmtId="4" fontId="5" fillId="2" borderId="83" xfId="0" applyNumberFormat="1" applyFont="1" applyFill="1" applyBorder="1" applyAlignment="1">
      <alignment horizontal="right"/>
    </xf>
    <xf numFmtId="0" fontId="0" fillId="0" borderId="0" xfId="0" applyNumberFormat="1" applyFont="1" applyAlignment="1"/>
    <xf numFmtId="0" fontId="0" fillId="2" borderId="8" xfId="0" applyFont="1" applyFill="1" applyBorder="1" applyAlignment="1">
      <alignment vertical="top" wrapText="1"/>
    </xf>
    <xf numFmtId="166" fontId="0" fillId="2" borderId="9" xfId="0" applyNumberFormat="1" applyFont="1" applyFill="1" applyBorder="1" applyAlignment="1"/>
    <xf numFmtId="4" fontId="0" fillId="2" borderId="16" xfId="0" applyNumberFormat="1" applyFont="1" applyFill="1" applyBorder="1" applyAlignment="1">
      <alignment horizontal="right"/>
    </xf>
    <xf numFmtId="4" fontId="0" fillId="2" borderId="20" xfId="0" applyNumberFormat="1" applyFont="1" applyFill="1" applyBorder="1" applyAlignment="1">
      <alignment horizontal="right"/>
    </xf>
    <xf numFmtId="0" fontId="0" fillId="2" borderId="11" xfId="0" applyFont="1" applyFill="1" applyBorder="1" applyAlignment="1">
      <alignment vertical="top" wrapText="1"/>
    </xf>
    <xf numFmtId="4" fontId="0" fillId="2" borderId="13" xfId="0" applyNumberFormat="1" applyFont="1" applyFill="1" applyBorder="1" applyAlignment="1"/>
    <xf numFmtId="49" fontId="0" fillId="2" borderId="11" xfId="0" applyNumberFormat="1" applyFont="1" applyFill="1" applyBorder="1" applyAlignment="1">
      <alignment vertical="top" wrapText="1"/>
    </xf>
    <xf numFmtId="4" fontId="0" fillId="2" borderId="13" xfId="0" applyNumberFormat="1" applyFont="1" applyFill="1" applyBorder="1" applyAlignment="1">
      <alignment horizontal="justify"/>
    </xf>
    <xf numFmtId="4" fontId="0" fillId="2" borderId="11" xfId="0" applyNumberFormat="1" applyFont="1" applyFill="1" applyBorder="1" applyAlignment="1">
      <alignment horizontal="center" vertical="top"/>
    </xf>
    <xf numFmtId="4" fontId="5" fillId="2" borderId="11" xfId="0" applyNumberFormat="1" applyFont="1" applyFill="1" applyBorder="1" applyAlignment="1">
      <alignment horizontal="center" vertical="top"/>
    </xf>
    <xf numFmtId="4" fontId="0" fillId="2" borderId="13" xfId="0" applyNumberFormat="1" applyFont="1" applyFill="1" applyBorder="1" applyAlignment="1">
      <alignment horizontal="center"/>
    </xf>
    <xf numFmtId="4" fontId="0" fillId="2" borderId="14" xfId="0" applyNumberFormat="1" applyFont="1" applyFill="1" applyBorder="1" applyAlignment="1">
      <alignment horizontal="center" vertical="top" wrapText="1"/>
    </xf>
    <xf numFmtId="0" fontId="0" fillId="2" borderId="3" xfId="0" applyFont="1" applyFill="1" applyBorder="1" applyAlignment="1">
      <alignment vertical="top" wrapText="1"/>
    </xf>
    <xf numFmtId="0" fontId="0" fillId="0" borderId="0" xfId="0" applyNumberFormat="1" applyFont="1" applyAlignment="1"/>
    <xf numFmtId="49" fontId="0" fillId="2" borderId="12" xfId="0" applyNumberFormat="1" applyFont="1" applyFill="1" applyBorder="1" applyAlignment="1"/>
    <xf numFmtId="0" fontId="13" fillId="2" borderId="12" xfId="0" applyFont="1" applyFill="1" applyBorder="1" applyAlignment="1">
      <alignment horizontal="center" vertical="top" wrapText="1"/>
    </xf>
    <xf numFmtId="0" fontId="15" fillId="2" borderId="12" xfId="0" applyFont="1" applyFill="1" applyBorder="1" applyAlignment="1">
      <alignment horizontal="center" vertical="top" wrapText="1"/>
    </xf>
    <xf numFmtId="49" fontId="1" fillId="2" borderId="12" xfId="0" applyNumberFormat="1" applyFont="1" applyFill="1" applyBorder="1" applyAlignment="1">
      <alignment horizontal="center" vertical="top" wrapText="1"/>
    </xf>
    <xf numFmtId="49" fontId="1" fillId="2" borderId="12" xfId="0" applyNumberFormat="1" applyFont="1" applyFill="1" applyBorder="1" applyAlignment="1">
      <alignment horizontal="center"/>
    </xf>
    <xf numFmtId="3" fontId="1" fillId="2" borderId="12" xfId="0" applyNumberFormat="1" applyFont="1" applyFill="1" applyBorder="1" applyAlignment="1">
      <alignment horizontal="center"/>
    </xf>
    <xf numFmtId="0" fontId="4" fillId="2" borderId="12" xfId="0" applyFont="1" applyFill="1" applyBorder="1" applyAlignment="1">
      <alignment horizontal="center" vertical="top" wrapText="1"/>
    </xf>
    <xf numFmtId="0" fontId="4" fillId="2" borderId="85" xfId="0" applyFont="1" applyFill="1" applyBorder="1" applyAlignment="1">
      <alignment horizontal="center" vertical="top" wrapText="1"/>
    </xf>
    <xf numFmtId="0" fontId="0" fillId="2" borderId="85" xfId="0" applyFont="1" applyFill="1" applyBorder="1" applyAlignment="1">
      <alignment horizontal="right"/>
    </xf>
    <xf numFmtId="0" fontId="0" fillId="2" borderId="86" xfId="0" applyFont="1" applyFill="1" applyBorder="1" applyAlignment="1">
      <alignment vertical="top" wrapText="1"/>
    </xf>
    <xf numFmtId="49" fontId="0" fillId="2" borderId="86" xfId="0" applyNumberFormat="1" applyFont="1" applyFill="1" applyBorder="1" applyAlignment="1">
      <alignment horizontal="center"/>
    </xf>
    <xf numFmtId="0" fontId="0" fillId="2" borderId="86" xfId="0" applyFont="1" applyFill="1" applyBorder="1" applyAlignment="1"/>
    <xf numFmtId="4" fontId="0" fillId="2" borderId="86" xfId="0" applyNumberFormat="1" applyFont="1" applyFill="1" applyBorder="1" applyAlignment="1">
      <alignment horizontal="right"/>
    </xf>
    <xf numFmtId="49" fontId="5" fillId="2" borderId="12" xfId="0" applyNumberFormat="1" applyFont="1" applyFill="1" applyBorder="1" applyAlignment="1">
      <alignment horizontal="center" vertical="top" wrapText="1"/>
    </xf>
    <xf numFmtId="1" fontId="4" fillId="2" borderId="12" xfId="0" applyNumberFormat="1" applyFont="1" applyFill="1" applyBorder="1" applyAlignment="1">
      <alignment horizontal="center" vertical="top"/>
    </xf>
    <xf numFmtId="4" fontId="4" fillId="2" borderId="12" xfId="0" applyNumberFormat="1" applyFont="1" applyFill="1" applyBorder="1" applyAlignment="1">
      <alignment horizontal="right"/>
    </xf>
    <xf numFmtId="0" fontId="0" fillId="2" borderId="12" xfId="0" applyFont="1" applyFill="1" applyBorder="1" applyAlignment="1">
      <alignment horizontal="center" wrapText="1"/>
    </xf>
    <xf numFmtId="1" fontId="0" fillId="2" borderId="12" xfId="0" applyNumberFormat="1" applyFont="1" applyFill="1" applyBorder="1" applyAlignment="1">
      <alignment horizontal="center" wrapText="1"/>
    </xf>
    <xf numFmtId="0" fontId="24" fillId="2" borderId="12" xfId="0" applyFont="1" applyFill="1" applyBorder="1" applyAlignment="1">
      <alignment horizontal="center" wrapText="1"/>
    </xf>
    <xf numFmtId="1" fontId="24" fillId="2" borderId="12" xfId="0" applyNumberFormat="1" applyFont="1" applyFill="1" applyBorder="1" applyAlignment="1">
      <alignment horizontal="center" wrapText="1"/>
    </xf>
    <xf numFmtId="2" fontId="0" fillId="2" borderId="12" xfId="0" applyNumberFormat="1" applyFont="1" applyFill="1" applyBorder="1" applyAlignment="1">
      <alignment horizontal="center" wrapText="1"/>
    </xf>
    <xf numFmtId="0" fontId="4" fillId="2" borderId="12" xfId="0" applyFont="1" applyFill="1" applyBorder="1" applyAlignment="1">
      <alignment wrapText="1"/>
    </xf>
    <xf numFmtId="1" fontId="0" fillId="2" borderId="12" xfId="0" applyNumberFormat="1" applyFont="1" applyFill="1" applyBorder="1" applyAlignment="1">
      <alignment horizontal="center"/>
    </xf>
    <xf numFmtId="1" fontId="4" fillId="2" borderId="55" xfId="0" applyNumberFormat="1" applyFont="1" applyFill="1" applyBorder="1" applyAlignment="1">
      <alignment horizontal="center" vertical="top"/>
    </xf>
    <xf numFmtId="0" fontId="0" fillId="2" borderId="55" xfId="0" applyFont="1" applyFill="1" applyBorder="1" applyAlignment="1">
      <alignment horizontal="center" wrapText="1"/>
    </xf>
    <xf numFmtId="1" fontId="0" fillId="2" borderId="55" xfId="0" applyNumberFormat="1" applyFont="1" applyFill="1" applyBorder="1" applyAlignment="1">
      <alignment horizontal="center" wrapText="1"/>
    </xf>
    <xf numFmtId="4" fontId="4" fillId="2" borderId="55" xfId="0" applyNumberFormat="1" applyFont="1" applyFill="1" applyBorder="1" applyAlignment="1">
      <alignment horizontal="right"/>
    </xf>
    <xf numFmtId="1" fontId="4" fillId="2" borderId="61" xfId="0" applyNumberFormat="1" applyFont="1" applyFill="1" applyBorder="1" applyAlignment="1">
      <alignment horizontal="center" vertical="top"/>
    </xf>
    <xf numFmtId="49" fontId="0" fillId="2" borderId="61" xfId="0" applyNumberFormat="1" applyFont="1" applyFill="1" applyBorder="1" applyAlignment="1">
      <alignment horizontal="center" wrapText="1"/>
    </xf>
    <xf numFmtId="1" fontId="0" fillId="2" borderId="61" xfId="0" applyNumberFormat="1" applyFont="1" applyFill="1" applyBorder="1" applyAlignment="1">
      <alignment horizontal="center" wrapText="1"/>
    </xf>
    <xf numFmtId="4" fontId="4" fillId="2" borderId="61" xfId="0" applyNumberFormat="1" applyFont="1" applyFill="1" applyBorder="1" applyAlignment="1">
      <alignment horizontal="right"/>
    </xf>
    <xf numFmtId="0" fontId="4" fillId="2" borderId="12" xfId="0" applyFont="1" applyFill="1" applyBorder="1" applyAlignment="1"/>
    <xf numFmtId="1" fontId="0" fillId="2" borderId="12" xfId="0" applyNumberFormat="1" applyFont="1" applyFill="1" applyBorder="1" applyAlignment="1">
      <alignment horizontal="right" vertical="top" wrapText="1"/>
    </xf>
    <xf numFmtId="0" fontId="24" fillId="2" borderId="55" xfId="0" applyFont="1" applyFill="1" applyBorder="1" applyAlignment="1">
      <alignment horizontal="center" wrapText="1"/>
    </xf>
    <xf numFmtId="1" fontId="24" fillId="2" borderId="55" xfId="0" applyNumberFormat="1" applyFont="1" applyFill="1" applyBorder="1" applyAlignment="1">
      <alignment horizontal="center" wrapText="1"/>
    </xf>
    <xf numFmtId="1" fontId="24" fillId="2" borderId="61" xfId="0" applyNumberFormat="1" applyFont="1" applyFill="1" applyBorder="1" applyAlignment="1">
      <alignment horizontal="center" wrapText="1"/>
    </xf>
    <xf numFmtId="3" fontId="4" fillId="2" borderId="55" xfId="0" applyNumberFormat="1" applyFont="1" applyFill="1" applyBorder="1" applyAlignment="1">
      <alignment horizontal="center"/>
    </xf>
    <xf numFmtId="1" fontId="4" fillId="2" borderId="87" xfId="0" applyNumberFormat="1" applyFont="1" applyFill="1" applyBorder="1" applyAlignment="1">
      <alignment horizontal="center" vertical="top"/>
    </xf>
    <xf numFmtId="49" fontId="4" fillId="2" borderId="87" xfId="0" applyNumberFormat="1" applyFont="1" applyFill="1" applyBorder="1" applyAlignment="1">
      <alignment horizontal="center"/>
    </xf>
    <xf numFmtId="3" fontId="4" fillId="2" borderId="87" xfId="0" applyNumberFormat="1" applyFont="1" applyFill="1" applyBorder="1" applyAlignment="1">
      <alignment horizontal="center"/>
    </xf>
    <xf numFmtId="4" fontId="4" fillId="2" borderId="87" xfId="0" applyNumberFormat="1" applyFont="1" applyFill="1" applyBorder="1" applyAlignment="1">
      <alignment horizontal="right"/>
    </xf>
    <xf numFmtId="1" fontId="4" fillId="2" borderId="38" xfId="0" applyNumberFormat="1" applyFont="1" applyFill="1" applyBorder="1" applyAlignment="1">
      <alignment horizontal="center" vertical="top"/>
    </xf>
    <xf numFmtId="49" fontId="4" fillId="2" borderId="38" xfId="0" applyNumberFormat="1" applyFont="1" applyFill="1" applyBorder="1" applyAlignment="1">
      <alignment horizontal="center"/>
    </xf>
    <xf numFmtId="3" fontId="4" fillId="2" borderId="38" xfId="0" applyNumberFormat="1" applyFont="1" applyFill="1" applyBorder="1" applyAlignment="1">
      <alignment horizontal="center"/>
    </xf>
    <xf numFmtId="4" fontId="4" fillId="2" borderId="38" xfId="0" applyNumberFormat="1" applyFont="1" applyFill="1" applyBorder="1" applyAlignment="1">
      <alignment horizontal="right"/>
    </xf>
    <xf numFmtId="49" fontId="5" fillId="2" borderId="9" xfId="0" applyNumberFormat="1" applyFont="1" applyFill="1" applyBorder="1" applyAlignment="1">
      <alignment horizontal="center" vertical="top" wrapText="1"/>
    </xf>
    <xf numFmtId="49" fontId="0" fillId="2" borderId="9" xfId="0" applyNumberFormat="1" applyFont="1" applyFill="1" applyBorder="1" applyAlignment="1">
      <alignment horizontal="center"/>
    </xf>
    <xf numFmtId="1" fontId="4" fillId="2" borderId="22" xfId="0" applyNumberFormat="1" applyFont="1" applyFill="1" applyBorder="1" applyAlignment="1">
      <alignment horizontal="center" vertical="top"/>
    </xf>
    <xf numFmtId="49" fontId="0" fillId="2" borderId="22" xfId="0" applyNumberFormat="1" applyFont="1" applyFill="1" applyBorder="1" applyAlignment="1">
      <alignment horizontal="center" wrapText="1"/>
    </xf>
    <xf numFmtId="1" fontId="0" fillId="2" borderId="22" xfId="0" applyNumberFormat="1" applyFont="1" applyFill="1" applyBorder="1" applyAlignment="1">
      <alignment horizontal="center" wrapText="1"/>
    </xf>
    <xf numFmtId="4" fontId="4" fillId="2" borderId="22" xfId="0" applyNumberFormat="1" applyFont="1" applyFill="1" applyBorder="1" applyAlignment="1">
      <alignment horizontal="right"/>
    </xf>
    <xf numFmtId="1" fontId="4" fillId="2" borderId="88" xfId="0" applyNumberFormat="1" applyFont="1" applyFill="1" applyBorder="1" applyAlignment="1">
      <alignment horizontal="center" vertical="top"/>
    </xf>
    <xf numFmtId="49" fontId="4" fillId="2" borderId="88" xfId="0" applyNumberFormat="1" applyFont="1" applyFill="1" applyBorder="1" applyAlignment="1">
      <alignment horizontal="center"/>
    </xf>
    <xf numFmtId="3" fontId="4" fillId="2" borderId="88" xfId="0" applyNumberFormat="1" applyFont="1" applyFill="1" applyBorder="1" applyAlignment="1">
      <alignment horizontal="center"/>
    </xf>
    <xf numFmtId="4" fontId="4" fillId="2" borderId="88" xfId="0" applyNumberFormat="1" applyFont="1" applyFill="1" applyBorder="1" applyAlignment="1">
      <alignment horizontal="right"/>
    </xf>
    <xf numFmtId="1" fontId="4" fillId="2" borderId="89" xfId="0" applyNumberFormat="1" applyFont="1" applyFill="1" applyBorder="1" applyAlignment="1">
      <alignment horizontal="center" vertical="top"/>
    </xf>
    <xf numFmtId="49" fontId="4" fillId="2" borderId="89" xfId="0" applyNumberFormat="1" applyFont="1" applyFill="1" applyBorder="1" applyAlignment="1">
      <alignment horizontal="center"/>
    </xf>
    <xf numFmtId="3" fontId="4" fillId="2" borderId="89" xfId="0" applyNumberFormat="1" applyFont="1" applyFill="1" applyBorder="1" applyAlignment="1">
      <alignment horizontal="center"/>
    </xf>
    <xf numFmtId="4" fontId="4" fillId="2" borderId="89" xfId="0" applyNumberFormat="1" applyFont="1" applyFill="1" applyBorder="1" applyAlignment="1">
      <alignment horizontal="right"/>
    </xf>
    <xf numFmtId="0" fontId="4" fillId="2" borderId="82" xfId="0" applyFont="1" applyFill="1" applyBorder="1" applyAlignment="1">
      <alignment horizontal="center" vertical="top"/>
    </xf>
    <xf numFmtId="0" fontId="4" fillId="2" borderId="84" xfId="0" applyFont="1" applyFill="1" applyBorder="1" applyAlignment="1">
      <alignment horizontal="center"/>
    </xf>
    <xf numFmtId="49" fontId="4" fillId="2" borderId="84" xfId="0" applyNumberFormat="1" applyFont="1" applyFill="1" applyBorder="1" applyAlignment="1">
      <alignment horizontal="right"/>
    </xf>
    <xf numFmtId="4" fontId="4" fillId="2" borderId="84" xfId="0" applyNumberFormat="1" applyFont="1" applyFill="1" applyBorder="1" applyAlignment="1">
      <alignment horizontal="right"/>
    </xf>
    <xf numFmtId="4" fontId="4" fillId="2" borderId="83" xfId="0" applyNumberFormat="1" applyFont="1" applyFill="1" applyBorder="1" applyAlignment="1">
      <alignment horizontal="right"/>
    </xf>
    <xf numFmtId="1" fontId="4" fillId="2" borderId="19" xfId="0" applyNumberFormat="1" applyFont="1" applyFill="1" applyBorder="1" applyAlignment="1">
      <alignment horizontal="center" vertical="top"/>
    </xf>
    <xf numFmtId="49" fontId="4" fillId="2" borderId="19" xfId="0" applyNumberFormat="1" applyFont="1" applyFill="1" applyBorder="1" applyAlignment="1">
      <alignment horizontal="center"/>
    </xf>
    <xf numFmtId="3" fontId="4" fillId="2" borderId="19" xfId="0" applyNumberFormat="1" applyFont="1" applyFill="1" applyBorder="1" applyAlignment="1">
      <alignment horizontal="center"/>
    </xf>
    <xf numFmtId="4" fontId="4" fillId="2" borderId="19" xfId="0" applyNumberFormat="1" applyFont="1" applyFill="1" applyBorder="1" applyAlignment="1">
      <alignment horizontal="right"/>
    </xf>
    <xf numFmtId="49" fontId="4" fillId="2" borderId="12" xfId="0" applyNumberFormat="1" applyFont="1" applyFill="1" applyBorder="1" applyAlignment="1">
      <alignment vertical="top" wrapText="1"/>
    </xf>
    <xf numFmtId="0" fontId="0" fillId="0" borderId="12" xfId="0" applyFont="1" applyBorder="1" applyAlignment="1"/>
    <xf numFmtId="0" fontId="0" fillId="0" borderId="13" xfId="0" applyFont="1" applyBorder="1" applyAlignment="1"/>
    <xf numFmtId="3" fontId="0" fillId="2" borderId="12" xfId="0" applyNumberFormat="1" applyFont="1" applyFill="1" applyBorder="1" applyAlignment="1">
      <alignment wrapText="1"/>
    </xf>
    <xf numFmtId="3" fontId="0" fillId="2" borderId="13" xfId="0" applyNumberFormat="1" applyFont="1" applyFill="1" applyBorder="1" applyAlignment="1"/>
    <xf numFmtId="0" fontId="0" fillId="2" borderId="12" xfId="0" applyFont="1" applyFill="1" applyBorder="1" applyAlignment="1"/>
    <xf numFmtId="0" fontId="0" fillId="2" borderId="12" xfId="0" applyFont="1" applyFill="1" applyBorder="1" applyAlignment="1">
      <alignment vertical="top"/>
    </xf>
    <xf numFmtId="0" fontId="0" fillId="2" borderId="13" xfId="0" applyFont="1" applyFill="1" applyBorder="1" applyAlignment="1">
      <alignment vertical="top"/>
    </xf>
    <xf numFmtId="0" fontId="14" fillId="2" borderId="1" xfId="0" applyFont="1" applyFill="1" applyBorder="1" applyAlignment="1">
      <alignment vertical="top" wrapText="1"/>
    </xf>
    <xf numFmtId="0" fontId="4" fillId="2" borderId="68" xfId="0" applyFont="1" applyFill="1" applyBorder="1" applyAlignment="1">
      <alignment vertical="top" wrapText="1"/>
    </xf>
    <xf numFmtId="0" fontId="0" fillId="2" borderId="68" xfId="0" applyFont="1" applyFill="1" applyBorder="1" applyAlignment="1">
      <alignment wrapText="1"/>
    </xf>
    <xf numFmtId="49" fontId="4" fillId="2" borderId="37" xfId="0" applyNumberFormat="1" applyFont="1" applyFill="1" applyBorder="1" applyAlignment="1">
      <alignment vertical="top" wrapText="1"/>
    </xf>
    <xf numFmtId="0" fontId="0" fillId="2" borderId="22" xfId="0" applyFont="1" applyFill="1" applyBorder="1" applyAlignment="1">
      <alignment vertical="top"/>
    </xf>
    <xf numFmtId="0" fontId="0" fillId="2" borderId="22" xfId="0" applyFont="1" applyFill="1" applyBorder="1" applyAlignment="1"/>
    <xf numFmtId="0" fontId="0" fillId="2" borderId="21" xfId="0" applyFont="1" applyFill="1" applyBorder="1" applyAlignment="1"/>
    <xf numFmtId="49" fontId="4" fillId="2" borderId="8" xfId="0" applyNumberFormat="1" applyFont="1" applyFill="1" applyBorder="1" applyAlignment="1">
      <alignment vertical="top" wrapText="1"/>
    </xf>
    <xf numFmtId="3" fontId="0" fillId="2" borderId="9" xfId="0" applyNumberFormat="1" applyFont="1" applyFill="1" applyBorder="1" applyAlignment="1">
      <alignment wrapText="1"/>
    </xf>
    <xf numFmtId="3" fontId="0" fillId="2" borderId="10" xfId="0" applyNumberFormat="1" applyFont="1" applyFill="1" applyBorder="1" applyAlignment="1"/>
    <xf numFmtId="3" fontId="0" fillId="2" borderId="76" xfId="0" applyNumberFormat="1" applyFont="1" applyFill="1" applyBorder="1" applyAlignment="1"/>
    <xf numFmtId="0" fontId="0" fillId="2" borderId="13" xfId="0" applyFont="1" applyFill="1" applyBorder="1" applyAlignment="1"/>
    <xf numFmtId="0" fontId="14" fillId="2" borderId="12" xfId="0" applyFont="1" applyFill="1" applyBorder="1" applyAlignment="1">
      <alignment vertical="top" wrapText="1"/>
    </xf>
    <xf numFmtId="0" fontId="4" fillId="2" borderId="85" xfId="0" applyFont="1" applyFill="1" applyBorder="1" applyAlignment="1">
      <alignment vertical="top" wrapText="1"/>
    </xf>
    <xf numFmtId="0" fontId="0" fillId="2" borderId="85" xfId="0" applyFont="1" applyFill="1" applyBorder="1" applyAlignment="1">
      <alignment wrapText="1"/>
    </xf>
    <xf numFmtId="3" fontId="0" fillId="2" borderId="12" xfId="0" applyNumberFormat="1" applyFont="1" applyFill="1" applyBorder="1" applyAlignment="1"/>
    <xf numFmtId="0" fontId="0" fillId="2" borderId="1" xfId="0" applyNumberFormat="1" applyFont="1" applyFill="1" applyBorder="1" applyAlignment="1">
      <alignment wrapText="1"/>
    </xf>
    <xf numFmtId="0" fontId="0" fillId="2" borderId="1" xfId="0" applyNumberFormat="1" applyFont="1" applyFill="1" applyBorder="1" applyAlignment="1">
      <alignment wrapText="1"/>
    </xf>
    <xf numFmtId="0" fontId="1" fillId="2" borderId="1" xfId="0" applyNumberFormat="1" applyFont="1" applyFill="1" applyBorder="1" applyAlignment="1">
      <alignment wrapText="1"/>
    </xf>
    <xf numFmtId="0" fontId="0" fillId="0" borderId="0" xfId="0" applyNumberFormat="1" applyFont="1" applyAlignment="1">
      <alignment wrapText="1"/>
    </xf>
    <xf numFmtId="0" fontId="0"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wrapText="1"/>
    </xf>
    <xf numFmtId="0" fontId="2" fillId="2" borderId="1" xfId="0" applyNumberFormat="1" applyFont="1" applyFill="1" applyBorder="1" applyAlignment="1">
      <alignment wrapText="1"/>
    </xf>
    <xf numFmtId="0" fontId="3" fillId="2" borderId="1" xfId="0" applyNumberFormat="1" applyFont="1" applyFill="1" applyBorder="1" applyAlignment="1">
      <alignment wrapText="1"/>
    </xf>
    <xf numFmtId="0" fontId="2" fillId="2" borderId="1" xfId="0" applyNumberFormat="1" applyFont="1" applyFill="1" applyBorder="1" applyAlignment="1">
      <alignment horizontal="left" wrapText="1"/>
    </xf>
    <xf numFmtId="0" fontId="2" fillId="2" borderId="1" xfId="0" applyNumberFormat="1" applyFont="1" applyFill="1" applyBorder="1" applyAlignment="1">
      <alignment horizontal="left" wrapText="1"/>
    </xf>
    <xf numFmtId="0" fontId="2" fillId="2" borderId="2" xfId="0" applyNumberFormat="1" applyFont="1" applyFill="1" applyBorder="1" applyAlignment="1">
      <alignment wrapText="1"/>
    </xf>
    <xf numFmtId="0" fontId="3" fillId="2" borderId="2" xfId="0" applyNumberFormat="1" applyFont="1" applyFill="1" applyBorder="1" applyAlignment="1">
      <alignment wrapText="1"/>
    </xf>
    <xf numFmtId="0" fontId="2" fillId="3" borderId="3" xfId="0" applyNumberFormat="1" applyFont="1" applyFill="1" applyBorder="1" applyAlignment="1">
      <alignment wrapText="1"/>
    </xf>
    <xf numFmtId="0" fontId="2" fillId="3" borderId="84" xfId="0" applyNumberFormat="1" applyFont="1" applyFill="1" applyBorder="1" applyAlignment="1">
      <alignment wrapText="1"/>
    </xf>
    <xf numFmtId="0" fontId="0" fillId="0" borderId="84" xfId="0" applyNumberFormat="1" applyFont="1" applyBorder="1" applyAlignment="1">
      <alignment wrapText="1"/>
    </xf>
    <xf numFmtId="0" fontId="3" fillId="3" borderId="4" xfId="0" applyNumberFormat="1" applyFont="1" applyFill="1" applyBorder="1" applyAlignment="1">
      <alignment wrapText="1"/>
    </xf>
    <xf numFmtId="0" fontId="2" fillId="3" borderId="5" xfId="0" applyNumberFormat="1" applyFont="1" applyFill="1" applyBorder="1" applyAlignment="1">
      <alignment wrapText="1"/>
    </xf>
    <xf numFmtId="0" fontId="0" fillId="2" borderId="6" xfId="0" applyNumberFormat="1" applyFont="1" applyFill="1" applyBorder="1" applyAlignment="1">
      <alignment wrapText="1"/>
    </xf>
    <xf numFmtId="0" fontId="0" fillId="2" borderId="7" xfId="0" applyNumberFormat="1" applyFont="1" applyFill="1" applyBorder="1" applyAlignment="1">
      <alignment wrapText="1"/>
    </xf>
    <xf numFmtId="0" fontId="0" fillId="0" borderId="0" xfId="0" applyNumberFormat="1" applyFont="1" applyAlignment="1">
      <alignment wrapText="1"/>
    </xf>
    <xf numFmtId="0" fontId="1" fillId="2" borderId="12" xfId="0" applyNumberFormat="1" applyFont="1" applyFill="1" applyBorder="1" applyAlignment="1">
      <alignment vertical="top" wrapText="1"/>
    </xf>
    <xf numFmtId="0" fontId="5" fillId="2" borderId="15" xfId="0" applyNumberFormat="1" applyFont="1" applyFill="1" applyBorder="1" applyAlignment="1">
      <alignment vertical="top" wrapText="1"/>
    </xf>
    <xf numFmtId="0" fontId="5" fillId="2" borderId="19" xfId="0" applyNumberFormat="1" applyFont="1" applyFill="1" applyBorder="1" applyAlignment="1">
      <alignment vertical="top" wrapText="1"/>
    </xf>
    <xf numFmtId="0" fontId="4" fillId="2" borderId="12" xfId="0" applyNumberFormat="1" applyFont="1" applyFill="1" applyBorder="1" applyAlignment="1">
      <alignment horizontal="justify" vertical="top" wrapText="1"/>
    </xf>
    <xf numFmtId="0" fontId="4" fillId="2" borderId="22" xfId="0" applyNumberFormat="1" applyFont="1" applyFill="1" applyBorder="1" applyAlignment="1">
      <alignment horizontal="justify" vertical="top" wrapText="1"/>
    </xf>
    <xf numFmtId="0" fontId="0" fillId="2" borderId="1" xfId="0" applyNumberFormat="1" applyFont="1" applyFill="1" applyBorder="1" applyAlignment="1">
      <alignment horizontal="justify" vertical="top" wrapText="1"/>
    </xf>
    <xf numFmtId="0" fontId="4" fillId="2" borderId="9" xfId="0" applyNumberFormat="1" applyFont="1" applyFill="1" applyBorder="1" applyAlignment="1">
      <alignment horizontal="justify" vertical="top" wrapText="1"/>
    </xf>
    <xf numFmtId="0" fontId="4" fillId="2" borderId="25" xfId="0" applyNumberFormat="1" applyFont="1" applyFill="1" applyBorder="1" applyAlignment="1">
      <alignment horizontal="justify" vertical="top" wrapText="1"/>
    </xf>
    <xf numFmtId="0" fontId="5" fillId="2" borderId="29" xfId="0" applyNumberFormat="1" applyFont="1" applyFill="1" applyBorder="1" applyAlignment="1">
      <alignment horizontal="justify" vertical="center" wrapText="1"/>
    </xf>
    <xf numFmtId="0" fontId="4" fillId="2" borderId="34" xfId="0" applyNumberFormat="1" applyFont="1" applyFill="1" applyBorder="1" applyAlignment="1">
      <alignment horizontal="justify" vertical="top" wrapText="1"/>
    </xf>
    <xf numFmtId="0" fontId="4" fillId="2" borderId="38" xfId="0" applyNumberFormat="1" applyFont="1" applyFill="1" applyBorder="1" applyAlignment="1">
      <alignment horizontal="justify" vertical="top" wrapText="1"/>
    </xf>
    <xf numFmtId="0" fontId="4" fillId="2" borderId="42" xfId="0" applyNumberFormat="1" applyFont="1" applyFill="1" applyBorder="1" applyAlignment="1">
      <alignment horizontal="justify" vertical="top" wrapText="1"/>
    </xf>
    <xf numFmtId="0" fontId="4" fillId="2" borderId="45" xfId="0" applyNumberFormat="1" applyFont="1" applyFill="1" applyBorder="1" applyAlignment="1">
      <alignment horizontal="justify" vertical="top" wrapText="1"/>
    </xf>
    <xf numFmtId="0" fontId="4" fillId="2" borderId="48" xfId="0" applyNumberFormat="1" applyFont="1" applyFill="1" applyBorder="1" applyAlignment="1">
      <alignment horizontal="justify" vertical="top" wrapText="1"/>
    </xf>
    <xf numFmtId="0" fontId="8" fillId="0" borderId="52" xfId="0" applyNumberFormat="1" applyFont="1" applyBorder="1" applyAlignment="1">
      <alignment horizontal="justify"/>
    </xf>
    <xf numFmtId="0" fontId="0" fillId="0" borderId="9" xfId="0" applyNumberFormat="1" applyFont="1" applyBorder="1" applyAlignment="1">
      <alignment horizontal="justify"/>
    </xf>
    <xf numFmtId="0" fontId="1" fillId="2" borderId="12" xfId="0" applyNumberFormat="1" applyFont="1" applyFill="1" applyBorder="1" applyAlignment="1">
      <alignment horizontal="justify" vertical="top" wrapText="1"/>
    </xf>
    <xf numFmtId="0" fontId="5" fillId="2" borderId="15" xfId="0" applyNumberFormat="1" applyFont="1" applyFill="1" applyBorder="1" applyAlignment="1">
      <alignment horizontal="justify" vertical="top" wrapText="1"/>
    </xf>
    <xf numFmtId="0" fontId="6" fillId="2" borderId="17" xfId="0" applyNumberFormat="1" applyFont="1" applyFill="1" applyBorder="1" applyAlignment="1">
      <alignment horizontal="justify" vertical="center" wrapText="1"/>
    </xf>
    <xf numFmtId="0" fontId="5" fillId="2" borderId="19" xfId="0" applyNumberFormat="1" applyFont="1" applyFill="1" applyBorder="1" applyAlignment="1">
      <alignment horizontal="justify" vertical="top" wrapText="1"/>
    </xf>
    <xf numFmtId="0" fontId="0" fillId="0" borderId="12" xfId="0" applyNumberFormat="1" applyFont="1" applyBorder="1" applyAlignment="1">
      <alignment horizontal="justify"/>
    </xf>
    <xf numFmtId="0" fontId="0" fillId="0" borderId="0" xfId="0" applyNumberFormat="1" applyFont="1" applyAlignment="1">
      <alignment horizontal="justify"/>
    </xf>
    <xf numFmtId="0" fontId="4" fillId="2" borderId="15" xfId="0" applyNumberFormat="1" applyFont="1" applyFill="1" applyBorder="1" applyAlignment="1">
      <alignment horizontal="justify" vertical="top" wrapText="1"/>
    </xf>
    <xf numFmtId="0" fontId="9" fillId="2" borderId="19" xfId="0" applyNumberFormat="1" applyFont="1" applyFill="1" applyBorder="1" applyAlignment="1">
      <alignment horizontal="justify" vertical="top" wrapText="1"/>
    </xf>
    <xf numFmtId="0" fontId="6" fillId="2" borderId="12" xfId="0" applyNumberFormat="1" applyFont="1" applyFill="1" applyBorder="1" applyAlignment="1">
      <alignment horizontal="justify" vertical="top" wrapText="1"/>
    </xf>
    <xf numFmtId="0" fontId="4" fillId="2" borderId="55" xfId="0" applyNumberFormat="1" applyFont="1" applyFill="1" applyBorder="1" applyAlignment="1">
      <alignment horizontal="justify" vertical="top" wrapText="1"/>
    </xf>
    <xf numFmtId="0" fontId="4" fillId="2" borderId="61" xfId="0" applyNumberFormat="1" applyFont="1" applyFill="1" applyBorder="1" applyAlignment="1">
      <alignment horizontal="justify" vertical="top" wrapText="1"/>
    </xf>
    <xf numFmtId="0" fontId="0" fillId="2" borderId="12" xfId="0" applyNumberFormat="1" applyFont="1" applyFill="1" applyBorder="1" applyAlignment="1">
      <alignment horizontal="justify" vertical="top" wrapText="1"/>
    </xf>
    <xf numFmtId="0" fontId="9" fillId="2" borderId="12" xfId="0" applyNumberFormat="1" applyFont="1" applyFill="1" applyBorder="1" applyAlignment="1">
      <alignment horizontal="justify" vertical="top" wrapText="1"/>
    </xf>
    <xf numFmtId="0" fontId="0" fillId="2" borderId="12" xfId="0" applyNumberFormat="1" applyFont="1" applyFill="1" applyBorder="1" applyAlignment="1">
      <alignment vertical="top" wrapText="1"/>
    </xf>
    <xf numFmtId="0" fontId="0" fillId="2" borderId="55" xfId="0" applyNumberFormat="1" applyFont="1" applyFill="1" applyBorder="1" applyAlignment="1">
      <alignment horizontal="justify" vertical="top" wrapText="1"/>
    </xf>
    <xf numFmtId="0" fontId="6" fillId="2" borderId="39" xfId="0" applyNumberFormat="1" applyFont="1" applyFill="1" applyBorder="1" applyAlignment="1">
      <alignment horizontal="justify" vertical="top" wrapText="1"/>
    </xf>
    <xf numFmtId="0" fontId="4" fillId="2" borderId="64" xfId="0" applyNumberFormat="1" applyFont="1" applyFill="1" applyBorder="1" applyAlignment="1">
      <alignment horizontal="justify" vertical="top" wrapText="1"/>
    </xf>
    <xf numFmtId="0" fontId="4" fillId="2" borderId="23" xfId="0" applyNumberFormat="1" applyFont="1" applyFill="1" applyBorder="1" applyAlignment="1">
      <alignment horizontal="justify" vertical="top" wrapText="1"/>
    </xf>
    <xf numFmtId="0" fontId="4" fillId="2" borderId="65" xfId="0" applyNumberFormat="1" applyFont="1" applyFill="1" applyBorder="1" applyAlignment="1">
      <alignment horizontal="justify" vertical="top" wrapText="1"/>
    </xf>
    <xf numFmtId="0" fontId="4" fillId="2" borderId="37" xfId="0" applyNumberFormat="1" applyFont="1" applyFill="1" applyBorder="1" applyAlignment="1">
      <alignment horizontal="justify" vertical="top" wrapText="1"/>
    </xf>
    <xf numFmtId="0" fontId="0" fillId="2" borderId="8" xfId="0" applyNumberFormat="1" applyFont="1" applyFill="1" applyBorder="1" applyAlignment="1">
      <alignment horizontal="justify" vertical="top" wrapText="1"/>
    </xf>
    <xf numFmtId="0" fontId="0" fillId="2" borderId="54" xfId="0" applyNumberFormat="1" applyFont="1" applyFill="1" applyBorder="1" applyAlignment="1">
      <alignment horizontal="justify" vertical="top" wrapText="1"/>
    </xf>
    <xf numFmtId="0" fontId="10" fillId="2" borderId="58" xfId="0" applyNumberFormat="1" applyFont="1" applyFill="1" applyBorder="1" applyAlignment="1">
      <alignment horizontal="justify" vertical="top" wrapText="1"/>
    </xf>
    <xf numFmtId="0" fontId="8" fillId="2" borderId="52" xfId="0" applyNumberFormat="1" applyFont="1" applyFill="1" applyBorder="1" applyAlignment="1">
      <alignment horizontal="justify" vertical="top" wrapText="1"/>
    </xf>
    <xf numFmtId="0" fontId="6" fillId="2" borderId="17" xfId="0" applyNumberFormat="1" applyFont="1" applyFill="1" applyBorder="1" applyAlignment="1">
      <alignment horizontal="justify" vertical="top" wrapText="1"/>
    </xf>
    <xf numFmtId="0" fontId="0" fillId="2" borderId="22" xfId="0" applyNumberFormat="1" applyFont="1" applyFill="1" applyBorder="1" applyAlignment="1">
      <alignment horizontal="justify" vertical="top" wrapText="1"/>
    </xf>
    <xf numFmtId="0" fontId="10" fillId="2" borderId="63" xfId="0" applyNumberFormat="1" applyFont="1" applyFill="1" applyBorder="1" applyAlignment="1">
      <alignment horizontal="justify" vertical="top" wrapText="1"/>
    </xf>
    <xf numFmtId="0" fontId="10" fillId="2" borderId="1" xfId="0" applyNumberFormat="1" applyFont="1" applyFill="1" applyBorder="1" applyAlignment="1">
      <alignment horizontal="justify" vertical="top" wrapText="1"/>
    </xf>
    <xf numFmtId="0" fontId="4" fillId="2" borderId="1" xfId="0" applyNumberFormat="1" applyFont="1" applyFill="1" applyBorder="1" applyAlignment="1">
      <alignment horizontal="justify" vertical="top" wrapText="1"/>
    </xf>
    <xf numFmtId="0" fontId="4" fillId="0" borderId="1" xfId="0" applyNumberFormat="1" applyFont="1" applyBorder="1" applyAlignment="1">
      <alignment horizontal="justify" vertical="top" wrapText="1"/>
    </xf>
    <xf numFmtId="0" fontId="4" fillId="2" borderId="67" xfId="0" applyNumberFormat="1" applyFont="1" applyFill="1" applyBorder="1" applyAlignment="1">
      <alignment horizontal="justify" vertical="top" wrapText="1"/>
    </xf>
    <xf numFmtId="0" fontId="0" fillId="0" borderId="0" xfId="0" applyNumberFormat="1" applyFont="1" applyAlignment="1">
      <alignment horizontal="justify" vertical="top" wrapText="1"/>
    </xf>
    <xf numFmtId="0" fontId="4" fillId="2" borderId="12" xfId="0" applyNumberFormat="1" applyFont="1" applyFill="1" applyBorder="1" applyAlignment="1">
      <alignment vertical="top" wrapText="1"/>
    </xf>
    <xf numFmtId="49" fontId="27" fillId="2" borderId="1" xfId="0" applyNumberFormat="1" applyFont="1" applyFill="1" applyBorder="1" applyAlignment="1">
      <alignment horizontal="center" vertical="top"/>
    </xf>
    <xf numFmtId="3" fontId="27" fillId="2" borderId="1" xfId="0" applyNumberFormat="1" applyFont="1" applyFill="1" applyBorder="1" applyAlignment="1">
      <alignment horizontal="center" vertical="top"/>
    </xf>
    <xf numFmtId="0" fontId="0" fillId="2" borderId="23" xfId="0" applyNumberFormat="1" applyFont="1" applyFill="1" applyBorder="1" applyAlignment="1">
      <alignment vertical="top" wrapText="1"/>
    </xf>
    <xf numFmtId="0" fontId="0" fillId="2" borderId="65" xfId="0" applyNumberFormat="1" applyFont="1" applyFill="1" applyBorder="1" applyAlignment="1">
      <alignment vertical="top" wrapText="1"/>
    </xf>
    <xf numFmtId="0" fontId="17" fillId="2" borderId="12" xfId="0" applyNumberFormat="1" applyFont="1" applyFill="1" applyBorder="1" applyAlignment="1">
      <alignment horizontal="justify" vertical="top" wrapText="1"/>
    </xf>
    <xf numFmtId="0" fontId="0" fillId="2" borderId="1" xfId="0" applyNumberFormat="1" applyFont="1" applyFill="1" applyBorder="1" applyAlignment="1">
      <alignment vertical="top" wrapText="1"/>
    </xf>
    <xf numFmtId="0" fontId="10" fillId="2" borderId="1" xfId="0" applyNumberFormat="1" applyFont="1" applyFill="1" applyBorder="1" applyAlignment="1">
      <alignment vertical="top" wrapText="1"/>
    </xf>
    <xf numFmtId="0" fontId="5" fillId="2" borderId="1" xfId="0" applyNumberFormat="1" applyFont="1" applyFill="1" applyBorder="1" applyAlignment="1">
      <alignment vertical="top" wrapText="1"/>
    </xf>
    <xf numFmtId="0" fontId="6" fillId="2" borderId="69" xfId="0" applyNumberFormat="1" applyFont="1" applyFill="1" applyBorder="1" applyAlignment="1">
      <alignment vertical="top"/>
    </xf>
    <xf numFmtId="0" fontId="0" fillId="2" borderId="70" xfId="0" applyNumberFormat="1" applyFont="1" applyFill="1" applyBorder="1" applyAlignment="1">
      <alignment vertical="top" wrapText="1"/>
    </xf>
    <xf numFmtId="0" fontId="4" fillId="2" borderId="1" xfId="0" applyNumberFormat="1" applyFont="1" applyFill="1" applyBorder="1" applyAlignment="1">
      <alignment vertical="top" wrapText="1"/>
    </xf>
    <xf numFmtId="0" fontId="0" fillId="0" borderId="1" xfId="0" applyNumberFormat="1" applyFont="1" applyBorder="1" applyAlignment="1">
      <alignment vertical="top" wrapText="1"/>
    </xf>
    <xf numFmtId="0" fontId="26" fillId="2" borderId="1" xfId="0" applyNumberFormat="1" applyFont="1" applyFill="1" applyBorder="1" applyAlignment="1">
      <alignment vertical="top" wrapText="1"/>
    </xf>
    <xf numFmtId="0" fontId="0" fillId="2" borderId="64" xfId="0" applyNumberFormat="1" applyFont="1" applyFill="1" applyBorder="1" applyAlignment="1">
      <alignment vertical="top" wrapText="1"/>
    </xf>
    <xf numFmtId="0" fontId="0" fillId="2" borderId="8" xfId="0" applyNumberFormat="1" applyFont="1" applyFill="1" applyBorder="1" applyAlignment="1">
      <alignment vertical="top" wrapText="1"/>
    </xf>
    <xf numFmtId="0" fontId="4" fillId="2" borderId="11" xfId="0" applyNumberFormat="1" applyFont="1" applyFill="1" applyBorder="1" applyAlignment="1">
      <alignment vertical="top" wrapText="1"/>
    </xf>
    <xf numFmtId="0" fontId="9" fillId="2" borderId="11" xfId="0" applyNumberFormat="1" applyFont="1" applyFill="1" applyBorder="1" applyAlignment="1">
      <alignment vertical="top" wrapText="1"/>
    </xf>
    <xf numFmtId="0" fontId="4" fillId="2" borderId="37" xfId="0" applyNumberFormat="1" applyFont="1" applyFill="1" applyBorder="1" applyAlignment="1">
      <alignment vertical="top" wrapText="1"/>
    </xf>
    <xf numFmtId="0" fontId="4" fillId="2" borderId="64" xfId="0" applyNumberFormat="1" applyFont="1" applyFill="1" applyBorder="1" applyAlignment="1">
      <alignment vertical="top" wrapText="1"/>
    </xf>
    <xf numFmtId="0" fontId="9" fillId="2" borderId="23" xfId="0" applyNumberFormat="1" applyFont="1" applyFill="1" applyBorder="1" applyAlignment="1">
      <alignment vertical="top" wrapText="1"/>
    </xf>
    <xf numFmtId="0" fontId="4" fillId="2" borderId="23"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66" xfId="0" applyNumberFormat="1" applyFont="1" applyFill="1" applyBorder="1" applyAlignment="1">
      <alignment vertical="top" wrapText="1"/>
    </xf>
    <xf numFmtId="0" fontId="10" fillId="2" borderId="58" xfId="0" applyNumberFormat="1" applyFont="1" applyFill="1" applyBorder="1" applyAlignment="1">
      <alignment vertical="top" wrapText="1"/>
    </xf>
    <xf numFmtId="0" fontId="4" fillId="2" borderId="63" xfId="0" applyNumberFormat="1" applyFont="1" applyFill="1" applyBorder="1" applyAlignment="1">
      <alignment vertical="top" wrapText="1"/>
    </xf>
    <xf numFmtId="0" fontId="17" fillId="2" borderId="12" xfId="0" applyNumberFormat="1" applyFont="1" applyFill="1" applyBorder="1" applyAlignment="1">
      <alignment vertical="top" wrapText="1"/>
    </xf>
    <xf numFmtId="0" fontId="0" fillId="2" borderId="1" xfId="0" applyNumberFormat="1" applyFont="1" applyFill="1" applyBorder="1" applyAlignment="1">
      <alignment vertical="top"/>
    </xf>
    <xf numFmtId="0" fontId="4" fillId="2" borderId="65" xfId="0" applyNumberFormat="1" applyFont="1" applyFill="1" applyBorder="1" applyAlignment="1">
      <alignment vertical="top" wrapText="1"/>
    </xf>
    <xf numFmtId="0" fontId="17" fillId="2" borderId="1" xfId="0" applyNumberFormat="1" applyFont="1" applyFill="1" applyBorder="1" applyAlignment="1">
      <alignment vertical="top" wrapText="1"/>
    </xf>
    <xf numFmtId="0" fontId="0" fillId="2" borderId="37" xfId="0" applyNumberFormat="1" applyFont="1" applyFill="1" applyBorder="1" applyAlignment="1">
      <alignment vertical="top" wrapText="1"/>
    </xf>
    <xf numFmtId="0" fontId="0" fillId="2" borderId="71" xfId="0" applyNumberFormat="1" applyFont="1" applyFill="1" applyBorder="1" applyAlignment="1">
      <alignment vertical="top" wrapText="1"/>
    </xf>
    <xf numFmtId="0" fontId="0" fillId="2" borderId="63" xfId="0" applyNumberFormat="1" applyFont="1" applyFill="1" applyBorder="1" applyAlignment="1">
      <alignment vertical="top" wrapText="1"/>
    </xf>
    <xf numFmtId="0" fontId="17" fillId="2" borderId="38" xfId="0" applyNumberFormat="1" applyFont="1" applyFill="1" applyBorder="1" applyAlignment="1">
      <alignment vertical="top" wrapText="1"/>
    </xf>
    <xf numFmtId="0" fontId="0" fillId="2" borderId="40" xfId="0" applyNumberFormat="1" applyFont="1" applyFill="1" applyBorder="1" applyAlignment="1">
      <alignment vertical="top" wrapText="1"/>
    </xf>
    <xf numFmtId="0" fontId="0" fillId="2" borderId="66" xfId="0" applyNumberFormat="1" applyFont="1" applyFill="1" applyBorder="1" applyAlignment="1">
      <alignment vertical="top" wrapText="1"/>
    </xf>
    <xf numFmtId="0" fontId="0" fillId="2" borderId="68" xfId="0" applyNumberFormat="1" applyFont="1" applyFill="1" applyBorder="1" applyAlignment="1">
      <alignment vertical="top" wrapText="1"/>
    </xf>
    <xf numFmtId="0" fontId="8" fillId="2" borderId="52" xfId="0" applyNumberFormat="1" applyFont="1" applyFill="1" applyBorder="1" applyAlignment="1">
      <alignment vertical="top" wrapText="1"/>
    </xf>
    <xf numFmtId="0" fontId="0" fillId="0" borderId="0" xfId="0" applyNumberFormat="1" applyFont="1" applyAlignment="1">
      <alignment vertical="top"/>
    </xf>
    <xf numFmtId="0" fontId="4" fillId="2" borderId="12" xfId="0" applyNumberFormat="1" applyFont="1" applyFill="1" applyBorder="1" applyAlignment="1">
      <alignment vertical="top" wrapText="1"/>
    </xf>
    <xf numFmtId="0" fontId="0" fillId="2" borderId="12" xfId="0" applyNumberFormat="1" applyFont="1" applyFill="1" applyBorder="1" applyAlignment="1">
      <alignment vertical="top"/>
    </xf>
    <xf numFmtId="0" fontId="0" fillId="2" borderId="12" xfId="0" applyNumberFormat="1" applyFont="1" applyFill="1" applyBorder="1" applyAlignment="1"/>
    <xf numFmtId="0" fontId="0" fillId="2" borderId="76" xfId="0" applyNumberFormat="1" applyFont="1" applyFill="1" applyBorder="1" applyAlignment="1"/>
    <xf numFmtId="0" fontId="0" fillId="2" borderId="73" xfId="0" applyNumberFormat="1" applyFont="1" applyFill="1" applyBorder="1" applyAlignment="1">
      <alignment horizontal="justify" vertical="top" wrapText="1"/>
    </xf>
    <xf numFmtId="0" fontId="10" fillId="2" borderId="12" xfId="0" applyNumberFormat="1" applyFont="1" applyFill="1" applyBorder="1" applyAlignment="1">
      <alignment horizontal="justify" vertical="top" wrapText="1"/>
    </xf>
    <xf numFmtId="0" fontId="22" fillId="0" borderId="12" xfId="0" applyNumberFormat="1" applyFont="1" applyBorder="1" applyAlignment="1">
      <alignment horizontal="justify" vertical="top" wrapText="1"/>
    </xf>
    <xf numFmtId="0" fontId="4" fillId="0" borderId="12" xfId="0" applyNumberFormat="1" applyFont="1" applyBorder="1" applyAlignment="1">
      <alignment horizontal="justify" vertical="top" wrapText="1"/>
    </xf>
    <xf numFmtId="0" fontId="4" fillId="2" borderId="21" xfId="0" applyNumberFormat="1" applyFont="1" applyFill="1" applyBorder="1" applyAlignment="1">
      <alignment horizontal="justify" vertical="top" wrapText="1"/>
    </xf>
    <xf numFmtId="0" fontId="17" fillId="2" borderId="39" xfId="0" applyNumberFormat="1" applyFont="1" applyFill="1" applyBorder="1" applyAlignment="1">
      <alignment horizontal="justify" vertical="top" wrapText="1"/>
    </xf>
    <xf numFmtId="0" fontId="0" fillId="2" borderId="9" xfId="0" applyNumberFormat="1" applyFont="1" applyFill="1" applyBorder="1" applyAlignment="1">
      <alignment horizontal="justify" vertical="top" wrapText="1"/>
    </xf>
    <xf numFmtId="0" fontId="0" fillId="2" borderId="21" xfId="0" applyNumberFormat="1" applyFont="1" applyFill="1" applyBorder="1" applyAlignment="1">
      <alignment horizontal="justify" vertical="top" wrapText="1"/>
    </xf>
    <xf numFmtId="0" fontId="18" fillId="2" borderId="12" xfId="0" applyNumberFormat="1" applyFont="1" applyFill="1" applyBorder="1" applyAlignment="1">
      <alignment horizontal="justify" vertical="top" wrapText="1"/>
    </xf>
    <xf numFmtId="0" fontId="0" fillId="2" borderId="12" xfId="0" applyNumberFormat="1" applyFont="1" applyFill="1" applyBorder="1" applyAlignment="1">
      <alignment horizontal="justify" vertical="top"/>
    </xf>
    <xf numFmtId="0" fontId="0" fillId="2" borderId="15" xfId="0" applyNumberFormat="1" applyFont="1" applyFill="1" applyBorder="1" applyAlignment="1">
      <alignment horizontal="justify" vertical="top" wrapText="1"/>
    </xf>
    <xf numFmtId="0" fontId="8" fillId="2" borderId="83" xfId="0" applyNumberFormat="1" applyFont="1" applyFill="1" applyBorder="1" applyAlignment="1">
      <alignment horizontal="justify" vertical="top" wrapText="1"/>
    </xf>
    <xf numFmtId="0" fontId="0" fillId="2" borderId="9" xfId="0" applyNumberFormat="1" applyFont="1" applyFill="1" applyBorder="1" applyAlignment="1">
      <alignment vertical="top" wrapText="1"/>
    </xf>
    <xf numFmtId="0" fontId="28" fillId="2" borderId="12" xfId="0" applyNumberFormat="1" applyFont="1" applyFill="1" applyBorder="1" applyAlignment="1">
      <alignment vertical="top" wrapText="1"/>
    </xf>
    <xf numFmtId="0" fontId="6" fillId="2" borderId="17" xfId="0" applyNumberFormat="1" applyFont="1" applyFill="1" applyBorder="1" applyAlignment="1">
      <alignment vertical="top" wrapText="1"/>
    </xf>
    <xf numFmtId="0" fontId="0" fillId="2" borderId="12" xfId="0" applyNumberFormat="1" applyFont="1" applyFill="1" applyBorder="1" applyAlignment="1">
      <alignment vertical="top"/>
    </xf>
    <xf numFmtId="0" fontId="0" fillId="2" borderId="15" xfId="0" applyNumberFormat="1" applyFont="1" applyFill="1" applyBorder="1" applyAlignment="1">
      <alignment vertical="top" wrapText="1"/>
    </xf>
    <xf numFmtId="0" fontId="8" fillId="2" borderId="5" xfId="0" applyNumberFormat="1" applyFont="1" applyFill="1" applyBorder="1" applyAlignment="1">
      <alignment vertical="top" wrapText="1"/>
    </xf>
    <xf numFmtId="0" fontId="10" fillId="2" borderId="12" xfId="0" applyNumberFormat="1" applyFont="1" applyFill="1" applyBorder="1" applyAlignment="1">
      <alignment vertical="top" wrapText="1"/>
    </xf>
    <xf numFmtId="0" fontId="0" fillId="2" borderId="86"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12" xfId="0" applyNumberFormat="1" applyFont="1" applyFill="1" applyBorder="1" applyAlignment="1">
      <alignment vertical="top" wrapText="1"/>
    </xf>
    <xf numFmtId="0" fontId="0" fillId="2" borderId="55" xfId="0" applyNumberFormat="1" applyFont="1" applyFill="1" applyBorder="1" applyAlignment="1">
      <alignment vertical="top" wrapText="1"/>
    </xf>
    <xf numFmtId="0" fontId="0" fillId="2" borderId="61" xfId="0" applyNumberFormat="1" applyFont="1" applyFill="1" applyBorder="1" applyAlignment="1">
      <alignment vertical="top" wrapText="1"/>
    </xf>
    <xf numFmtId="0" fontId="4" fillId="2" borderId="55" xfId="0" applyNumberFormat="1" applyFont="1" applyFill="1" applyBorder="1" applyAlignment="1">
      <alignment vertical="top" wrapText="1"/>
    </xf>
    <xf numFmtId="0" fontId="4" fillId="2" borderId="61" xfId="0" applyNumberFormat="1" applyFont="1" applyFill="1" applyBorder="1" applyAlignment="1">
      <alignment vertical="top" wrapText="1"/>
    </xf>
    <xf numFmtId="0" fontId="25" fillId="2" borderId="12" xfId="0" applyNumberFormat="1" applyFont="1" applyFill="1" applyBorder="1" applyAlignment="1">
      <alignment vertical="top" wrapText="1"/>
    </xf>
    <xf numFmtId="0" fontId="5" fillId="2" borderId="55" xfId="0" applyNumberFormat="1" applyFont="1" applyFill="1" applyBorder="1" applyAlignment="1">
      <alignment vertical="top" wrapText="1"/>
    </xf>
    <xf numFmtId="0" fontId="4" fillId="2" borderId="87" xfId="0" applyNumberFormat="1" applyFont="1" applyFill="1" applyBorder="1" applyAlignment="1">
      <alignment vertical="top" wrapText="1"/>
    </xf>
    <xf numFmtId="0" fontId="4" fillId="2" borderId="38" xfId="0" applyNumberFormat="1" applyFont="1" applyFill="1" applyBorder="1" applyAlignment="1">
      <alignment vertical="top" wrapText="1"/>
    </xf>
    <xf numFmtId="0" fontId="5" fillId="2" borderId="9" xfId="0" applyNumberFormat="1" applyFont="1" applyFill="1" applyBorder="1" applyAlignment="1">
      <alignment vertical="top" wrapText="1"/>
    </xf>
    <xf numFmtId="0" fontId="0" fillId="2" borderId="22" xfId="0" applyNumberFormat="1" applyFont="1" applyFill="1" applyBorder="1" applyAlignment="1">
      <alignment vertical="top" wrapText="1"/>
    </xf>
    <xf numFmtId="0" fontId="4" fillId="2" borderId="88" xfId="0" applyNumberFormat="1" applyFont="1" applyFill="1" applyBorder="1" applyAlignment="1">
      <alignment vertical="top" wrapText="1"/>
    </xf>
    <xf numFmtId="0" fontId="4" fillId="2" borderId="89" xfId="0" applyNumberFormat="1" applyFont="1" applyFill="1" applyBorder="1" applyAlignment="1">
      <alignment vertical="top" wrapText="1"/>
    </xf>
    <xf numFmtId="0" fontId="10" fillId="2" borderId="84" xfId="0" applyNumberFormat="1" applyFont="1" applyFill="1" applyBorder="1" applyAlignment="1">
      <alignment vertical="top" wrapText="1"/>
    </xf>
    <xf numFmtId="0" fontId="4" fillId="2" borderId="19" xfId="0" applyNumberFormat="1" applyFont="1" applyFill="1" applyBorder="1" applyAlignment="1">
      <alignment vertical="top" wrapText="1"/>
    </xf>
    <xf numFmtId="0" fontId="30" fillId="2" borderId="89" xfId="0" applyNumberFormat="1" applyFont="1" applyFill="1" applyBorder="1" applyAlignment="1">
      <alignment wrapText="1"/>
    </xf>
    <xf numFmtId="0" fontId="0" fillId="0" borderId="89" xfId="0" applyFont="1" applyBorder="1" applyAlignment="1">
      <alignment wrapText="1"/>
    </xf>
    <xf numFmtId="0" fontId="29" fillId="2" borderId="1" xfId="0" applyNumberFormat="1" applyFont="1" applyFill="1" applyBorder="1" applyAlignment="1">
      <alignment wrapText="1"/>
    </xf>
    <xf numFmtId="0" fontId="0" fillId="0" borderId="0" xfId="0" applyFont="1" applyAlignment="1">
      <alignment wrapText="1"/>
    </xf>
    <xf numFmtId="0" fontId="28" fillId="2" borderId="1" xfId="0" applyNumberFormat="1" applyFont="1" applyFill="1" applyBorder="1" applyAlignment="1">
      <alignment wrapText="1"/>
    </xf>
    <xf numFmtId="0" fontId="0" fillId="2" borderId="1" xfId="0" applyNumberFormat="1" applyFont="1" applyFill="1" applyBorder="1" applyAlignment="1">
      <alignment vertical="justify" wrapText="1"/>
    </xf>
    <xf numFmtId="0" fontId="0" fillId="0" borderId="0" xfId="0" applyNumberFormat="1" applyFont="1" applyAlignment="1">
      <alignment vertical="justify" wrapText="1"/>
    </xf>
    <xf numFmtId="0" fontId="0" fillId="2" borderId="1" xfId="0" applyNumberFormat="1" applyFont="1" applyFill="1" applyBorder="1" applyAlignment="1">
      <alignment vertical="justify" wrapText="1"/>
    </xf>
    <xf numFmtId="0" fontId="0" fillId="2" borderId="1" xfId="0" applyNumberFormat="1" applyFont="1" applyFill="1" applyBorder="1" applyAlignment="1">
      <alignment horizontal="justify" vertical="top" wrapText="1"/>
    </xf>
    <xf numFmtId="0" fontId="0" fillId="0" borderId="0" xfId="0" applyNumberFormat="1" applyFont="1" applyAlignment="1">
      <alignment horizontal="justify" vertical="top" wrapText="1"/>
    </xf>
  </cellXfs>
  <cellStyles count="1">
    <cellStyle name="Navadno" xfId="0" builtinId="0"/>
  </cellStyles>
  <dxfs count="1">
    <dxf>
      <fill>
        <patternFill patternType="solid">
          <fgColor indexed="16"/>
          <bgColor indexed="13"/>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DDDDDD"/>
      <rgbColor rgb="FFFF2600"/>
      <rgbColor rgb="FF515151"/>
      <rgbColor rgb="FFFF0000"/>
      <rgbColor rgb="FFDD0806"/>
      <rgbColor rgb="FF2E43DB"/>
      <rgbColor rgb="00000000"/>
      <rgbColor rgb="FFAAAAA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75"/>
  <sheetViews>
    <sheetView showGridLines="0" tabSelected="1" view="pageBreakPreview" topLeftCell="A40" zoomScaleNormal="100" zoomScaleSheetLayoutView="100" workbookViewId="0">
      <selection activeCell="B24" sqref="B24:H24"/>
    </sheetView>
  </sheetViews>
  <sheetFormatPr defaultColWidth="11.42578125" defaultRowHeight="12" customHeight="1"/>
  <cols>
    <col min="1" max="1" width="5.42578125" style="495" customWidth="1"/>
    <col min="2" max="4" width="11.42578125" style="495" customWidth="1"/>
    <col min="5" max="5" width="21.5703125" style="495" customWidth="1"/>
    <col min="6" max="6" width="21" style="495" customWidth="1"/>
    <col min="7" max="8" width="11.42578125" style="495" customWidth="1"/>
    <col min="9" max="9" width="11.42578125" style="1" customWidth="1"/>
    <col min="10" max="16384" width="11.42578125" style="1"/>
  </cols>
  <sheetData>
    <row r="1" spans="1:8" ht="15.6" customHeight="1">
      <c r="A1" s="477"/>
      <c r="B1" s="478" t="s">
        <v>0</v>
      </c>
      <c r="C1" s="478"/>
      <c r="D1" s="477"/>
      <c r="E1" s="477"/>
      <c r="F1" s="477"/>
      <c r="G1" s="477"/>
      <c r="H1" s="477"/>
    </row>
    <row r="2" spans="1:8" ht="15.6" customHeight="1">
      <c r="A2" s="477"/>
      <c r="B2" s="478"/>
      <c r="C2" s="478"/>
      <c r="D2" s="477"/>
      <c r="E2" s="477"/>
      <c r="F2" s="477"/>
      <c r="G2" s="477"/>
      <c r="H2" s="477"/>
    </row>
    <row r="3" spans="1:8" ht="15.6" customHeight="1">
      <c r="A3" s="477"/>
      <c r="B3" s="628" t="s">
        <v>1</v>
      </c>
      <c r="C3" s="627"/>
      <c r="D3" s="627"/>
      <c r="E3" s="477"/>
      <c r="F3" s="477"/>
      <c r="G3" s="477"/>
      <c r="H3" s="477"/>
    </row>
    <row r="4" spans="1:8" ht="12.6" customHeight="1">
      <c r="A4" s="477"/>
      <c r="B4" s="477"/>
      <c r="C4" s="477"/>
      <c r="D4" s="477"/>
      <c r="E4" s="477"/>
      <c r="F4" s="477"/>
      <c r="G4" s="477"/>
      <c r="H4" s="477"/>
    </row>
    <row r="5" spans="1:8" ht="12.6" customHeight="1">
      <c r="A5" s="629" t="s">
        <v>2</v>
      </c>
      <c r="B5" s="630"/>
      <c r="C5" s="630"/>
      <c r="D5" s="630"/>
      <c r="E5" s="630"/>
      <c r="F5" s="630"/>
      <c r="G5" s="630"/>
      <c r="H5" s="630"/>
    </row>
    <row r="6" spans="1:8" ht="38.25" customHeight="1">
      <c r="A6" s="631" t="s">
        <v>3</v>
      </c>
      <c r="B6" s="629" t="s">
        <v>4</v>
      </c>
      <c r="C6" s="630"/>
      <c r="D6" s="630"/>
      <c r="E6" s="630"/>
      <c r="F6" s="630"/>
      <c r="G6" s="630"/>
      <c r="H6" s="630"/>
    </row>
    <row r="7" spans="1:8" ht="8.1" customHeight="1">
      <c r="A7" s="631"/>
      <c r="B7" s="629"/>
      <c r="C7" s="630"/>
      <c r="D7" s="630"/>
      <c r="E7" s="630"/>
      <c r="F7" s="630"/>
      <c r="G7" s="630"/>
      <c r="H7" s="630"/>
    </row>
    <row r="8" spans="1:8" ht="38.25" customHeight="1">
      <c r="A8" s="631" t="s">
        <v>3</v>
      </c>
      <c r="B8" s="629" t="s">
        <v>5</v>
      </c>
      <c r="C8" s="630"/>
      <c r="D8" s="630"/>
      <c r="E8" s="630"/>
      <c r="F8" s="630"/>
      <c r="G8" s="630"/>
      <c r="H8" s="630"/>
    </row>
    <row r="9" spans="1:8" ht="23.65" customHeight="1">
      <c r="A9" s="631"/>
      <c r="B9" s="629" t="s">
        <v>6</v>
      </c>
      <c r="C9" s="630"/>
      <c r="D9" s="630"/>
      <c r="E9" s="630"/>
      <c r="F9" s="630"/>
      <c r="G9" s="630"/>
      <c r="H9" s="630"/>
    </row>
    <row r="10" spans="1:8" ht="8.1" customHeight="1">
      <c r="A10" s="631"/>
      <c r="B10" s="629"/>
      <c r="C10" s="630"/>
      <c r="D10" s="630"/>
      <c r="E10" s="630"/>
      <c r="F10" s="630"/>
      <c r="G10" s="630"/>
      <c r="H10" s="630"/>
    </row>
    <row r="11" spans="1:8" ht="23.65" customHeight="1">
      <c r="A11" s="631" t="s">
        <v>3</v>
      </c>
      <c r="B11" s="629" t="s">
        <v>7</v>
      </c>
      <c r="C11" s="630"/>
      <c r="D11" s="630"/>
      <c r="E11" s="630"/>
      <c r="F11" s="630"/>
      <c r="G11" s="630"/>
      <c r="H11" s="630"/>
    </row>
    <row r="12" spans="1:8" ht="8.1" customHeight="1">
      <c r="A12" s="631"/>
      <c r="B12" s="629"/>
      <c r="C12" s="630"/>
      <c r="D12" s="630"/>
      <c r="E12" s="630"/>
      <c r="F12" s="630"/>
      <c r="G12" s="630"/>
      <c r="H12" s="630"/>
    </row>
    <row r="13" spans="1:8" ht="12.6" customHeight="1">
      <c r="A13" s="631" t="s">
        <v>3</v>
      </c>
      <c r="B13" s="629" t="s">
        <v>8</v>
      </c>
      <c r="C13" s="630"/>
      <c r="D13" s="630"/>
      <c r="E13" s="630"/>
      <c r="F13" s="630"/>
      <c r="G13" s="630"/>
      <c r="H13" s="630"/>
    </row>
    <row r="14" spans="1:8" ht="8.1" customHeight="1">
      <c r="A14" s="631"/>
      <c r="B14" s="629"/>
      <c r="C14" s="630"/>
      <c r="D14" s="630"/>
      <c r="E14" s="630"/>
      <c r="F14" s="630"/>
      <c r="G14" s="630"/>
      <c r="H14" s="630"/>
    </row>
    <row r="15" spans="1:8" ht="23.65" customHeight="1">
      <c r="A15" s="631" t="s">
        <v>3</v>
      </c>
      <c r="B15" s="629" t="s">
        <v>9</v>
      </c>
      <c r="C15" s="630"/>
      <c r="D15" s="630"/>
      <c r="E15" s="630"/>
      <c r="F15" s="630"/>
      <c r="G15" s="630"/>
      <c r="H15" s="630"/>
    </row>
    <row r="16" spans="1:8" ht="8.1" customHeight="1">
      <c r="A16" s="631"/>
      <c r="B16" s="629"/>
      <c r="C16" s="630"/>
      <c r="D16" s="630"/>
      <c r="E16" s="630"/>
      <c r="F16" s="630"/>
      <c r="G16" s="630"/>
      <c r="H16" s="630"/>
    </row>
    <row r="17" spans="1:8" ht="12.6" customHeight="1">
      <c r="A17" s="631" t="s">
        <v>3</v>
      </c>
      <c r="B17" s="629" t="s">
        <v>10</v>
      </c>
      <c r="C17" s="630"/>
      <c r="D17" s="630"/>
      <c r="E17" s="630"/>
      <c r="F17" s="630"/>
      <c r="G17" s="630"/>
      <c r="H17" s="630"/>
    </row>
    <row r="18" spans="1:8" ht="8.1" customHeight="1">
      <c r="A18" s="631"/>
      <c r="B18" s="629"/>
      <c r="C18" s="630"/>
      <c r="D18" s="630"/>
      <c r="E18" s="630"/>
      <c r="F18" s="630"/>
      <c r="G18" s="630"/>
      <c r="H18" s="630"/>
    </row>
    <row r="19" spans="1:8" ht="12.6" customHeight="1">
      <c r="A19" s="631" t="s">
        <v>3</v>
      </c>
      <c r="B19" s="629" t="s">
        <v>11</v>
      </c>
      <c r="C19" s="630"/>
      <c r="D19" s="630"/>
      <c r="E19" s="630"/>
      <c r="F19" s="630"/>
      <c r="G19" s="630"/>
      <c r="H19" s="630"/>
    </row>
    <row r="20" spans="1:8" ht="8.1" customHeight="1">
      <c r="A20" s="631"/>
      <c r="B20" s="629"/>
      <c r="C20" s="630"/>
      <c r="D20" s="630"/>
      <c r="E20" s="630"/>
      <c r="F20" s="630"/>
      <c r="G20" s="630"/>
      <c r="H20" s="630"/>
    </row>
    <row r="21" spans="1:8" ht="39.75" customHeight="1">
      <c r="A21" s="631" t="s">
        <v>3</v>
      </c>
      <c r="B21" s="629" t="s">
        <v>12</v>
      </c>
      <c r="C21" s="630"/>
      <c r="D21" s="630"/>
      <c r="E21" s="630"/>
      <c r="F21" s="630"/>
      <c r="G21" s="630"/>
      <c r="H21" s="630"/>
    </row>
    <row r="22" spans="1:8" ht="8.1" customHeight="1">
      <c r="A22" s="631"/>
      <c r="B22" s="629"/>
      <c r="C22" s="630"/>
      <c r="D22" s="630"/>
      <c r="E22" s="630"/>
      <c r="F22" s="630"/>
      <c r="G22" s="630"/>
      <c r="H22" s="630"/>
    </row>
    <row r="23" spans="1:8" ht="37.5" customHeight="1">
      <c r="A23" s="631" t="s">
        <v>3</v>
      </c>
      <c r="B23" s="629" t="s">
        <v>13</v>
      </c>
      <c r="C23" s="630"/>
      <c r="D23" s="630"/>
      <c r="E23" s="630"/>
      <c r="F23" s="630"/>
      <c r="G23" s="630"/>
      <c r="H23" s="630"/>
    </row>
    <row r="24" spans="1:8" ht="8.1" customHeight="1">
      <c r="A24" s="631"/>
      <c r="B24" s="629"/>
      <c r="C24" s="630"/>
      <c r="D24" s="630"/>
      <c r="E24" s="630"/>
      <c r="F24" s="630"/>
      <c r="G24" s="630"/>
      <c r="H24" s="630"/>
    </row>
    <row r="25" spans="1:8" ht="23.65" customHeight="1">
      <c r="A25" s="631" t="s">
        <v>3</v>
      </c>
      <c r="B25" s="629" t="s">
        <v>14</v>
      </c>
      <c r="C25" s="630"/>
      <c r="D25" s="630"/>
      <c r="E25" s="630"/>
      <c r="F25" s="630"/>
      <c r="G25" s="630"/>
      <c r="H25" s="630"/>
    </row>
    <row r="26" spans="1:8" ht="8.1" customHeight="1">
      <c r="A26" s="631"/>
      <c r="B26" s="629"/>
      <c r="C26" s="630"/>
      <c r="D26" s="630"/>
      <c r="E26" s="630"/>
      <c r="F26" s="630"/>
      <c r="G26" s="630"/>
      <c r="H26" s="630"/>
    </row>
    <row r="27" spans="1:8" ht="28.5" customHeight="1">
      <c r="A27" s="631" t="s">
        <v>3</v>
      </c>
      <c r="B27" s="629" t="s">
        <v>15</v>
      </c>
      <c r="C27" s="630"/>
      <c r="D27" s="630"/>
      <c r="E27" s="630"/>
      <c r="F27" s="630"/>
      <c r="G27" s="630"/>
      <c r="H27" s="630"/>
    </row>
    <row r="28" spans="1:8" ht="8.1" customHeight="1">
      <c r="A28" s="631"/>
      <c r="B28" s="629"/>
      <c r="C28" s="630"/>
      <c r="D28" s="630"/>
      <c r="E28" s="630"/>
      <c r="F28" s="630"/>
      <c r="G28" s="630"/>
      <c r="H28" s="630"/>
    </row>
    <row r="29" spans="1:8" ht="12.6" customHeight="1">
      <c r="A29" s="631" t="s">
        <v>3</v>
      </c>
      <c r="B29" s="629" t="s">
        <v>16</v>
      </c>
      <c r="C29" s="630"/>
      <c r="D29" s="630"/>
      <c r="E29" s="630"/>
      <c r="F29" s="630"/>
      <c r="G29" s="630"/>
      <c r="H29" s="630"/>
    </row>
    <row r="30" spans="1:8" ht="8.1" customHeight="1">
      <c r="A30" s="631"/>
      <c r="B30" s="629"/>
      <c r="C30" s="630"/>
      <c r="D30" s="630"/>
      <c r="E30" s="630"/>
      <c r="F30" s="630"/>
      <c r="G30" s="630"/>
      <c r="H30" s="630"/>
    </row>
    <row r="31" spans="1:8" ht="23.65" customHeight="1">
      <c r="A31" s="631" t="s">
        <v>3</v>
      </c>
      <c r="B31" s="629" t="s">
        <v>17</v>
      </c>
      <c r="C31" s="630"/>
      <c r="D31" s="630"/>
      <c r="E31" s="630"/>
      <c r="F31" s="630"/>
      <c r="G31" s="630"/>
      <c r="H31" s="630"/>
    </row>
    <row r="32" spans="1:8" ht="8.1" customHeight="1">
      <c r="A32" s="631"/>
      <c r="B32" s="629"/>
      <c r="C32" s="630"/>
      <c r="D32" s="630"/>
      <c r="E32" s="630"/>
      <c r="F32" s="630"/>
      <c r="G32" s="630"/>
      <c r="H32" s="630"/>
    </row>
    <row r="33" spans="1:8" ht="23.65" customHeight="1">
      <c r="A33" s="631" t="s">
        <v>3</v>
      </c>
      <c r="B33" s="629" t="s">
        <v>18</v>
      </c>
      <c r="C33" s="630"/>
      <c r="D33" s="630"/>
      <c r="E33" s="630"/>
      <c r="F33" s="630"/>
      <c r="G33" s="630"/>
      <c r="H33" s="630"/>
    </row>
    <row r="34" spans="1:8" ht="8.1" customHeight="1">
      <c r="A34" s="631"/>
      <c r="B34" s="629"/>
      <c r="C34" s="630"/>
      <c r="D34" s="630"/>
      <c r="E34" s="630"/>
      <c r="F34" s="630"/>
      <c r="G34" s="630"/>
      <c r="H34" s="630"/>
    </row>
    <row r="35" spans="1:8" ht="12.6" customHeight="1">
      <c r="A35" s="631" t="s">
        <v>3</v>
      </c>
      <c r="B35" s="629" t="s">
        <v>19</v>
      </c>
      <c r="C35" s="630"/>
      <c r="D35" s="630"/>
      <c r="E35" s="630"/>
      <c r="F35" s="630"/>
      <c r="G35" s="630"/>
      <c r="H35" s="630"/>
    </row>
    <row r="36" spans="1:8" ht="8.1" customHeight="1">
      <c r="A36" s="631"/>
      <c r="B36" s="629"/>
      <c r="C36" s="630"/>
      <c r="D36" s="630"/>
      <c r="E36" s="630"/>
      <c r="F36" s="630"/>
      <c r="G36" s="630"/>
      <c r="H36" s="630"/>
    </row>
    <row r="37" spans="1:8" ht="23.65" customHeight="1">
      <c r="A37" s="631" t="s">
        <v>3</v>
      </c>
      <c r="B37" s="629" t="s">
        <v>20</v>
      </c>
      <c r="C37" s="630"/>
      <c r="D37" s="630"/>
      <c r="E37" s="630"/>
      <c r="F37" s="630"/>
      <c r="G37" s="630"/>
      <c r="H37" s="630"/>
    </row>
    <row r="38" spans="1:8" ht="12.6" customHeight="1">
      <c r="A38" s="631"/>
      <c r="B38" s="631"/>
      <c r="C38" s="631"/>
      <c r="D38" s="631"/>
      <c r="E38" s="631"/>
      <c r="F38" s="631"/>
      <c r="G38" s="631"/>
      <c r="H38" s="631"/>
    </row>
    <row r="39" spans="1:8" ht="12.6" customHeight="1">
      <c r="A39" s="631"/>
      <c r="B39" s="631"/>
      <c r="C39" s="631"/>
      <c r="D39" s="631"/>
      <c r="E39" s="631"/>
      <c r="F39" s="631"/>
      <c r="G39" s="631"/>
      <c r="H39" s="631"/>
    </row>
    <row r="40" spans="1:8" ht="12.6" customHeight="1">
      <c r="A40" s="477"/>
      <c r="B40" s="477"/>
      <c r="C40" s="477"/>
      <c r="D40" s="477"/>
      <c r="E40" s="477"/>
      <c r="F40" s="477"/>
      <c r="G40" s="477"/>
      <c r="H40" s="477"/>
    </row>
    <row r="41" spans="1:8" ht="12.6" customHeight="1">
      <c r="A41" s="477"/>
      <c r="B41" s="477"/>
      <c r="C41" s="477"/>
      <c r="D41" s="477"/>
      <c r="E41" s="477"/>
      <c r="F41" s="477"/>
      <c r="G41" s="477"/>
      <c r="H41" s="477"/>
    </row>
    <row r="42" spans="1:8" ht="12.6" customHeight="1">
      <c r="A42" s="477"/>
      <c r="B42" s="477"/>
      <c r="C42" s="477"/>
      <c r="D42" s="477"/>
      <c r="E42" s="477"/>
      <c r="F42" s="477"/>
      <c r="G42" s="477"/>
      <c r="H42" s="477"/>
    </row>
    <row r="43" spans="1:8" ht="12.6" customHeight="1">
      <c r="A43" s="477"/>
      <c r="B43" s="477"/>
      <c r="C43" s="477"/>
      <c r="D43" s="477"/>
      <c r="E43" s="477"/>
      <c r="F43" s="477"/>
      <c r="G43" s="477"/>
      <c r="H43" s="477"/>
    </row>
    <row r="44" spans="1:8" ht="12.6" customHeight="1">
      <c r="A44" s="477"/>
      <c r="B44" s="477"/>
      <c r="C44" s="477"/>
      <c r="D44" s="477"/>
      <c r="E44" s="477"/>
      <c r="F44" s="477"/>
      <c r="G44" s="477"/>
      <c r="H44" s="477"/>
    </row>
    <row r="45" spans="1:8" ht="12.6" customHeight="1">
      <c r="A45" s="477"/>
      <c r="B45" s="477"/>
      <c r="C45" s="477"/>
      <c r="D45" s="477"/>
      <c r="E45" s="477"/>
      <c r="F45" s="477"/>
      <c r="G45" s="477"/>
      <c r="H45" s="477"/>
    </row>
    <row r="46" spans="1:8" ht="12.6" customHeight="1">
      <c r="A46" s="477"/>
      <c r="B46" s="477"/>
      <c r="C46" s="477"/>
      <c r="D46" s="477"/>
      <c r="E46" s="477"/>
      <c r="F46" s="477"/>
      <c r="G46" s="477"/>
      <c r="H46" s="477"/>
    </row>
    <row r="47" spans="1:8" ht="12.6" customHeight="1">
      <c r="A47" s="477"/>
      <c r="B47" s="477"/>
      <c r="C47" s="477"/>
      <c r="D47" s="477"/>
      <c r="E47" s="477"/>
      <c r="F47" s="477"/>
      <c r="G47" s="477"/>
      <c r="H47" s="477"/>
    </row>
    <row r="48" spans="1:8" ht="12.6" customHeight="1">
      <c r="A48" s="477"/>
      <c r="B48" s="477"/>
      <c r="C48" s="477"/>
      <c r="D48" s="477"/>
      <c r="E48" s="477"/>
      <c r="F48" s="477"/>
      <c r="G48" s="477"/>
      <c r="H48" s="477"/>
    </row>
    <row r="49" spans="1:8" ht="12.6" customHeight="1">
      <c r="A49" s="477"/>
      <c r="B49" s="477"/>
      <c r="C49" s="477"/>
      <c r="D49" s="477"/>
      <c r="E49" s="477"/>
      <c r="F49" s="477"/>
      <c r="G49" s="477"/>
      <c r="H49" s="477"/>
    </row>
    <row r="50" spans="1:8" ht="12.6" customHeight="1">
      <c r="A50" s="477"/>
      <c r="B50" s="477"/>
      <c r="C50" s="477"/>
      <c r="D50" s="477"/>
      <c r="E50" s="477"/>
      <c r="F50" s="477"/>
      <c r="G50" s="477"/>
      <c r="H50" s="477"/>
    </row>
    <row r="51" spans="1:8" ht="12.6" customHeight="1">
      <c r="A51" s="477"/>
      <c r="B51" s="477"/>
      <c r="C51" s="477"/>
      <c r="D51" s="477"/>
      <c r="E51" s="477"/>
      <c r="F51" s="477"/>
      <c r="G51" s="477"/>
      <c r="H51" s="477"/>
    </row>
    <row r="52" spans="1:8" ht="12.6" customHeight="1">
      <c r="A52" s="477"/>
      <c r="B52" s="477"/>
      <c r="C52" s="477"/>
      <c r="D52" s="477"/>
      <c r="E52" s="477"/>
      <c r="F52" s="477"/>
      <c r="G52" s="477"/>
      <c r="H52" s="477"/>
    </row>
    <row r="53" spans="1:8" ht="12.6" customHeight="1">
      <c r="A53" s="477"/>
      <c r="B53" s="477"/>
      <c r="C53" s="477"/>
      <c r="D53" s="477"/>
      <c r="E53" s="477"/>
      <c r="F53" s="477"/>
      <c r="G53" s="477"/>
      <c r="H53" s="477"/>
    </row>
    <row r="54" spans="1:8" ht="12.6" customHeight="1">
      <c r="A54" s="477"/>
      <c r="B54" s="477"/>
      <c r="C54" s="477"/>
      <c r="D54" s="477"/>
      <c r="E54" s="477"/>
      <c r="F54" s="477"/>
      <c r="G54" s="477"/>
      <c r="H54" s="477"/>
    </row>
    <row r="55" spans="1:8" ht="12.6" customHeight="1">
      <c r="A55" s="477"/>
      <c r="B55" s="477"/>
      <c r="C55" s="477"/>
      <c r="D55" s="477"/>
      <c r="E55" s="477"/>
      <c r="F55" s="477"/>
      <c r="G55" s="477"/>
      <c r="H55" s="477"/>
    </row>
    <row r="56" spans="1:8" ht="12.6" customHeight="1">
      <c r="A56" s="477"/>
      <c r="B56" s="477"/>
      <c r="C56" s="477"/>
      <c r="D56" s="477"/>
      <c r="E56" s="477"/>
      <c r="F56" s="477"/>
      <c r="G56" s="477"/>
      <c r="H56" s="477"/>
    </row>
    <row r="57" spans="1:8" ht="12.6" customHeight="1">
      <c r="A57" s="477"/>
      <c r="B57" s="477"/>
      <c r="C57" s="477"/>
      <c r="D57" s="477"/>
      <c r="E57" s="477"/>
      <c r="F57" s="477"/>
      <c r="G57" s="477"/>
      <c r="H57" s="477"/>
    </row>
    <row r="58" spans="1:8" ht="12.6" customHeight="1">
      <c r="A58" s="477"/>
      <c r="B58" s="477"/>
      <c r="C58" s="477"/>
      <c r="D58" s="477"/>
      <c r="E58" s="477"/>
      <c r="F58" s="477"/>
      <c r="G58" s="477"/>
      <c r="H58" s="477"/>
    </row>
    <row r="59" spans="1:8" ht="17.45" customHeight="1">
      <c r="A59" s="477"/>
      <c r="B59" s="626" t="s">
        <v>21</v>
      </c>
      <c r="C59" s="627"/>
      <c r="D59" s="627"/>
      <c r="E59" s="627"/>
      <c r="F59" s="477"/>
      <c r="G59" s="477"/>
      <c r="H59" s="477"/>
    </row>
    <row r="60" spans="1:8" ht="12.6" customHeight="1">
      <c r="A60" s="477"/>
      <c r="B60" s="477"/>
      <c r="C60" s="477"/>
      <c r="D60" s="477"/>
      <c r="E60" s="477"/>
      <c r="F60" s="477"/>
      <c r="G60" s="477"/>
      <c r="H60" s="477"/>
    </row>
    <row r="61" spans="1:8" ht="15.6" customHeight="1">
      <c r="A61" s="481" t="str">
        <f>SPLOŠNO!A2</f>
        <v xml:space="preserve"> 5.0.</v>
      </c>
      <c r="B61" s="482" t="str">
        <f>SPLOŠNO!B2</f>
        <v>SPLOŠNI STROŠKI</v>
      </c>
      <c r="C61" s="479"/>
      <c r="D61" s="479"/>
      <c r="E61" s="479"/>
      <c r="F61" s="483"/>
      <c r="G61" s="483">
        <f>SPLOŠNO!F59</f>
        <v>0</v>
      </c>
      <c r="H61" s="477"/>
    </row>
    <row r="62" spans="1:8" ht="15.6" customHeight="1">
      <c r="A62" s="481" t="str">
        <f>'VODOVOD IN KANALIZACIJA'!A3</f>
        <v>5.1.</v>
      </c>
      <c r="B62" s="482" t="str">
        <f>'VODOVOD IN KANALIZACIJA'!B3</f>
        <v>VODOVOD IN KANALIZACIJA</v>
      </c>
      <c r="C62" s="479"/>
      <c r="D62" s="479"/>
      <c r="E62" s="479"/>
      <c r="F62" s="483"/>
      <c r="G62" s="483">
        <f>'VODOVOD IN KANALIZACIJA'!F245</f>
        <v>0</v>
      </c>
      <c r="H62" s="477"/>
    </row>
    <row r="63" spans="1:8" ht="15.6" customHeight="1">
      <c r="A63" s="481" t="str">
        <f>OGREVANJE!A4</f>
        <v>5.2.</v>
      </c>
      <c r="B63" s="482" t="str">
        <f>OGREVANJE!B4</f>
        <v>OGREVANJE IN HLAJENJE</v>
      </c>
      <c r="C63" s="479"/>
      <c r="D63" s="479"/>
      <c r="E63" s="479"/>
      <c r="F63" s="483"/>
      <c r="G63" s="483">
        <f>OGREVANJE!F194</f>
        <v>0</v>
      </c>
      <c r="H63" s="477"/>
    </row>
    <row r="64" spans="1:8" ht="15.6" customHeight="1">
      <c r="A64" s="481" t="s">
        <v>22</v>
      </c>
      <c r="B64" s="482" t="s">
        <v>23</v>
      </c>
      <c r="C64" s="479"/>
      <c r="D64" s="479"/>
      <c r="E64" s="479"/>
      <c r="F64" s="483"/>
      <c r="G64" s="483"/>
      <c r="H64" s="477"/>
    </row>
    <row r="65" spans="1:8" ht="15.6" customHeight="1">
      <c r="A65" s="481" t="str">
        <f>'PREZRAČEVANJE KUHINJE'!A4</f>
        <v xml:space="preserve"> 5.3.1</v>
      </c>
      <c r="B65" s="484" t="str">
        <f>'PREZRAČEVANJE KUHINJE'!B4</f>
        <v>PREZRAČEVANJE KUHINJE</v>
      </c>
      <c r="C65" s="479"/>
      <c r="D65" s="479"/>
      <c r="E65" s="479"/>
      <c r="F65" s="483"/>
      <c r="G65" s="483">
        <f>'PREZRAČEVANJE KUHINJE'!F209</f>
        <v>0</v>
      </c>
      <c r="H65" s="477"/>
    </row>
    <row r="66" spans="1:8" ht="15.6" customHeight="1">
      <c r="A66" s="481" t="str">
        <f>'PREZRAČEVANJE-PROSTORI'!A4</f>
        <v xml:space="preserve"> 5.3.2</v>
      </c>
      <c r="B66" s="484" t="str">
        <f>'PREZRAČEVANJE-PROSTORI'!B4</f>
        <v>PREZRAČEVANJE PROSTOROV</v>
      </c>
      <c r="C66" s="479"/>
      <c r="D66" s="479"/>
      <c r="E66" s="479"/>
      <c r="F66" s="483"/>
      <c r="G66" s="483">
        <f>'PREZRAČEVANJE-PROSTORI'!F143</f>
        <v>0</v>
      </c>
      <c r="H66" s="477"/>
    </row>
    <row r="67" spans="1:8" ht="15.6" customHeight="1">
      <c r="A67" s="485" t="str">
        <f>RUŠITVE!A4</f>
        <v>5.4.</v>
      </c>
      <c r="B67" s="484" t="str">
        <f>RUŠITVE!B4</f>
        <v xml:space="preserve">RUŠITVE  IN DEMONTAŽE SI        </v>
      </c>
      <c r="C67" s="479"/>
      <c r="D67" s="479"/>
      <c r="E67" s="479"/>
      <c r="F67" s="483"/>
      <c r="G67" s="483">
        <f>RUŠITVE!F71</f>
        <v>0</v>
      </c>
      <c r="H67" s="477"/>
    </row>
    <row r="68" spans="1:8" ht="16.7" customHeight="1" thickBot="1">
      <c r="A68" s="486" t="s">
        <v>24</v>
      </c>
      <c r="B68" s="624" t="s">
        <v>25</v>
      </c>
      <c r="C68" s="625"/>
      <c r="D68" s="625"/>
      <c r="E68" s="625"/>
      <c r="F68" s="625"/>
      <c r="G68" s="487">
        <f>SUM(G61:G67)*0.1</f>
        <v>0</v>
      </c>
      <c r="H68" s="477"/>
    </row>
    <row r="69" spans="1:8" ht="17.649999999999999" customHeight="1" thickBot="1">
      <c r="A69" s="488"/>
      <c r="B69" s="489" t="s">
        <v>26</v>
      </c>
      <c r="C69" s="490"/>
      <c r="D69" s="490"/>
      <c r="E69" s="490"/>
      <c r="F69" s="491"/>
      <c r="G69" s="492">
        <f>SUM(G61:G68)</f>
        <v>0</v>
      </c>
      <c r="H69" s="493"/>
    </row>
    <row r="70" spans="1:8" ht="13.7" customHeight="1">
      <c r="A70" s="494"/>
      <c r="B70" s="494"/>
      <c r="C70" s="494"/>
      <c r="D70" s="494"/>
      <c r="E70" s="494"/>
      <c r="F70" s="494"/>
      <c r="G70" s="494"/>
      <c r="H70" s="477"/>
    </row>
    <row r="71" spans="1:8" ht="12.6" customHeight="1">
      <c r="A71" s="477"/>
      <c r="B71" s="477"/>
      <c r="C71" s="477"/>
      <c r="D71" s="477"/>
      <c r="E71" s="477"/>
      <c r="F71" s="477"/>
      <c r="G71" s="477"/>
      <c r="H71" s="477"/>
    </row>
    <row r="72" spans="1:8" ht="12.6" customHeight="1">
      <c r="A72" s="477"/>
      <c r="B72" s="477"/>
      <c r="C72" s="477"/>
      <c r="D72" s="477"/>
      <c r="E72" s="477"/>
      <c r="F72" s="477"/>
      <c r="G72" s="477"/>
      <c r="H72" s="477"/>
    </row>
    <row r="73" spans="1:8" ht="12.6" customHeight="1">
      <c r="A73" s="476"/>
      <c r="B73" s="476"/>
      <c r="C73" s="476"/>
      <c r="D73" s="476"/>
      <c r="E73" s="476"/>
      <c r="F73" s="476"/>
      <c r="G73" s="476"/>
      <c r="H73" s="476"/>
    </row>
    <row r="74" spans="1:8" ht="12.6" customHeight="1">
      <c r="A74" s="480"/>
      <c r="B74" s="477"/>
      <c r="C74" s="477"/>
      <c r="D74" s="477"/>
      <c r="E74" s="477"/>
      <c r="F74" s="477"/>
      <c r="G74" s="477"/>
      <c r="H74" s="477"/>
    </row>
    <row r="75" spans="1:8" ht="12.6" customHeight="1">
      <c r="A75" s="480"/>
      <c r="B75" s="477"/>
      <c r="C75" s="477"/>
      <c r="D75" s="477"/>
      <c r="E75" s="477"/>
      <c r="F75" s="477"/>
      <c r="G75" s="477"/>
      <c r="H75" s="477"/>
    </row>
  </sheetData>
  <mergeCells count="45">
    <mergeCell ref="B3:D3"/>
    <mergeCell ref="B32:H32"/>
    <mergeCell ref="B34:H34"/>
    <mergeCell ref="B36:H36"/>
    <mergeCell ref="B61:E61"/>
    <mergeCell ref="B67:E67"/>
    <mergeCell ref="B59:E59"/>
    <mergeCell ref="A5:H5"/>
    <mergeCell ref="B63:E63"/>
    <mergeCell ref="B9:H9"/>
    <mergeCell ref="B33:H33"/>
    <mergeCell ref="B15:H15"/>
    <mergeCell ref="B62:E62"/>
    <mergeCell ref="B7:H7"/>
    <mergeCell ref="B10:H10"/>
    <mergeCell ref="B12:H12"/>
    <mergeCell ref="B14:H14"/>
    <mergeCell ref="B16:H16"/>
    <mergeCell ref="B18:H18"/>
    <mergeCell ref="B20:H20"/>
    <mergeCell ref="B22:H22"/>
    <mergeCell ref="B24:H24"/>
    <mergeCell ref="B26:H26"/>
    <mergeCell ref="B27:H27"/>
    <mergeCell ref="B29:H29"/>
    <mergeCell ref="B31:H31"/>
    <mergeCell ref="B6:H6"/>
    <mergeCell ref="B8:H8"/>
    <mergeCell ref="B11:H11"/>
    <mergeCell ref="B13:H13"/>
    <mergeCell ref="B28:H28"/>
    <mergeCell ref="B30:H30"/>
    <mergeCell ref="B17:H17"/>
    <mergeCell ref="B19:H19"/>
    <mergeCell ref="B21:H21"/>
    <mergeCell ref="B23:H23"/>
    <mergeCell ref="B25:H25"/>
    <mergeCell ref="B66:E66"/>
    <mergeCell ref="B69:E69"/>
    <mergeCell ref="A73:H73"/>
    <mergeCell ref="B35:H35"/>
    <mergeCell ref="B37:H37"/>
    <mergeCell ref="B65:E65"/>
    <mergeCell ref="B64:E64"/>
    <mergeCell ref="B68:F68"/>
  </mergeCells>
  <pageMargins left="0.75" right="0.75" top="1" bottom="1" header="0.5" footer="0.5"/>
  <pageSetup scale="97" orientation="portrait"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9"/>
  <sheetViews>
    <sheetView showGridLines="0" view="pageBreakPreview" zoomScaleNormal="100" zoomScaleSheetLayoutView="100" workbookViewId="0">
      <selection activeCell="E11" sqref="E11"/>
    </sheetView>
  </sheetViews>
  <sheetFormatPr defaultColWidth="9" defaultRowHeight="13.5" customHeight="1"/>
  <cols>
    <col min="1" max="1" width="7" style="8" customWidth="1"/>
    <col min="2" max="2" width="46.7109375" style="517" customWidth="1"/>
    <col min="3" max="3" width="7" style="8" customWidth="1"/>
    <col min="4" max="4" width="6.42578125" style="8" customWidth="1"/>
    <col min="5" max="5" width="10.28515625" style="8" customWidth="1"/>
    <col min="6" max="6" width="13" style="8" customWidth="1"/>
    <col min="7" max="7" width="9" style="8" customWidth="1"/>
    <col min="8" max="16384" width="9" style="8"/>
  </cols>
  <sheetData>
    <row r="1" spans="1:6" ht="12.6" customHeight="1">
      <c r="A1" s="9"/>
      <c r="B1" s="511"/>
      <c r="C1" s="10"/>
      <c r="D1" s="10"/>
      <c r="E1" s="10"/>
      <c r="F1" s="11"/>
    </row>
    <row r="2" spans="1:6" ht="15.6" customHeight="1">
      <c r="A2" s="12" t="s">
        <v>27</v>
      </c>
      <c r="B2" s="512" t="s">
        <v>28</v>
      </c>
      <c r="C2" s="13"/>
      <c r="D2" s="14"/>
      <c r="E2" s="15"/>
      <c r="F2" s="16"/>
    </row>
    <row r="3" spans="1:6" ht="15.6" customHeight="1">
      <c r="A3" s="17"/>
      <c r="B3" s="512"/>
      <c r="C3" s="13"/>
      <c r="D3" s="14"/>
      <c r="E3" s="15"/>
      <c r="F3" s="16"/>
    </row>
    <row r="4" spans="1:6" ht="29.1" customHeight="1">
      <c r="A4" s="18"/>
      <c r="B4" s="452" t="s">
        <v>29</v>
      </c>
      <c r="C4" s="455"/>
      <c r="D4" s="455"/>
      <c r="E4" s="455"/>
      <c r="F4" s="456"/>
    </row>
    <row r="5" spans="1:6" ht="23.65" customHeight="1">
      <c r="A5" s="20"/>
      <c r="B5" s="452" t="s">
        <v>30</v>
      </c>
      <c r="C5" s="453"/>
      <c r="D5" s="453"/>
      <c r="E5" s="453"/>
      <c r="F5" s="454"/>
    </row>
    <row r="6" spans="1:6" ht="13.7" customHeight="1">
      <c r="A6" s="22"/>
      <c r="B6" s="513"/>
      <c r="C6" s="23"/>
      <c r="D6" s="24"/>
      <c r="E6" s="25"/>
      <c r="F6" s="26"/>
    </row>
    <row r="7" spans="1:6" ht="14.65" customHeight="1">
      <c r="A7" s="27" t="s">
        <v>31</v>
      </c>
      <c r="B7" s="514" t="s">
        <v>32</v>
      </c>
      <c r="C7" s="27" t="s">
        <v>33</v>
      </c>
      <c r="D7" s="27" t="s">
        <v>34</v>
      </c>
      <c r="E7" s="27" t="s">
        <v>35</v>
      </c>
      <c r="F7" s="28" t="s">
        <v>36</v>
      </c>
    </row>
    <row r="8" spans="1:6" ht="18" customHeight="1">
      <c r="A8" s="29"/>
      <c r="B8" s="515"/>
      <c r="C8" s="30"/>
      <c r="D8" s="31"/>
      <c r="E8" s="32"/>
      <c r="F8" s="33"/>
    </row>
    <row r="9" spans="1:6" ht="12.6" customHeight="1">
      <c r="A9" s="34"/>
      <c r="B9" s="516"/>
      <c r="C9" s="35"/>
      <c r="D9" s="21"/>
      <c r="E9" s="36"/>
      <c r="F9" s="16"/>
    </row>
    <row r="10" spans="1:6" ht="78" customHeight="1">
      <c r="A10" s="37" t="s">
        <v>37</v>
      </c>
      <c r="B10" s="499" t="s">
        <v>38</v>
      </c>
      <c r="C10" s="35"/>
      <c r="D10" s="38"/>
      <c r="E10" s="36"/>
      <c r="F10" s="39"/>
    </row>
    <row r="11" spans="1:6" ht="12.6" customHeight="1">
      <c r="A11" s="40"/>
      <c r="B11" s="499"/>
      <c r="C11" s="41" t="s">
        <v>39</v>
      </c>
      <c r="D11" s="42">
        <v>1</v>
      </c>
      <c r="E11" s="43"/>
      <c r="F11" s="44">
        <f>E11*$D11</f>
        <v>0</v>
      </c>
    </row>
    <row r="12" spans="1:6" ht="12.6" customHeight="1">
      <c r="A12" s="40"/>
      <c r="B12" s="499"/>
      <c r="C12" s="45"/>
      <c r="D12" s="46"/>
      <c r="E12" s="13"/>
      <c r="F12" s="47"/>
    </row>
    <row r="13" spans="1:6" ht="38.25" customHeight="1">
      <c r="A13" s="37" t="s">
        <v>40</v>
      </c>
      <c r="B13" s="499" t="s">
        <v>41</v>
      </c>
      <c r="C13" s="45"/>
      <c r="D13" s="46"/>
      <c r="E13" s="13"/>
      <c r="F13" s="48"/>
    </row>
    <row r="14" spans="1:6" ht="12.6" customHeight="1">
      <c r="A14" s="40"/>
      <c r="B14" s="499"/>
      <c r="C14" s="41" t="s">
        <v>39</v>
      </c>
      <c r="D14" s="42">
        <v>1</v>
      </c>
      <c r="E14" s="43"/>
      <c r="F14" s="44">
        <f>E14*$D14</f>
        <v>0</v>
      </c>
    </row>
    <row r="15" spans="1:6" ht="12.6" customHeight="1">
      <c r="A15" s="40"/>
      <c r="B15" s="499"/>
      <c r="C15" s="49"/>
      <c r="D15" s="46"/>
      <c r="E15" s="43"/>
      <c r="F15" s="44"/>
    </row>
    <row r="16" spans="1:6" ht="37.5" customHeight="1">
      <c r="A16" s="37" t="s">
        <v>42</v>
      </c>
      <c r="B16" s="499" t="s">
        <v>43</v>
      </c>
      <c r="C16" s="50"/>
      <c r="D16" s="51"/>
      <c r="E16" s="43"/>
      <c r="F16" s="44"/>
    </row>
    <row r="17" spans="1:6" ht="12.6" customHeight="1">
      <c r="A17" s="40"/>
      <c r="B17" s="499"/>
      <c r="C17" s="52" t="s">
        <v>39</v>
      </c>
      <c r="D17" s="51">
        <v>1</v>
      </c>
      <c r="E17" s="43"/>
      <c r="F17" s="44">
        <f>E17*$D17</f>
        <v>0</v>
      </c>
    </row>
    <row r="18" spans="1:6" ht="12.6" customHeight="1">
      <c r="A18" s="40"/>
      <c r="B18" s="500"/>
      <c r="C18" s="49"/>
      <c r="D18" s="46"/>
      <c r="E18" s="43"/>
      <c r="F18" s="44"/>
    </row>
    <row r="19" spans="1:6" ht="12.6" customHeight="1">
      <c r="A19" s="53" t="s">
        <v>44</v>
      </c>
      <c r="B19" s="501" t="s">
        <v>45</v>
      </c>
      <c r="C19" s="54"/>
      <c r="D19" s="51"/>
      <c r="E19" s="43"/>
      <c r="F19" s="44"/>
    </row>
    <row r="20" spans="1:6" ht="12.6" customHeight="1">
      <c r="A20" s="40"/>
      <c r="B20" s="502"/>
      <c r="C20" s="52" t="s">
        <v>39</v>
      </c>
      <c r="D20" s="51">
        <v>1</v>
      </c>
      <c r="E20" s="43"/>
      <c r="F20" s="44">
        <f>E20*$D20</f>
        <v>0</v>
      </c>
    </row>
    <row r="21" spans="1:6" ht="12.6" customHeight="1">
      <c r="A21" s="40"/>
      <c r="B21" s="499"/>
      <c r="C21" s="49"/>
      <c r="D21" s="46"/>
      <c r="E21" s="43"/>
      <c r="F21" s="44"/>
    </row>
    <row r="22" spans="1:6" ht="39.75" customHeight="1">
      <c r="A22" s="37" t="s">
        <v>46</v>
      </c>
      <c r="B22" s="499" t="s">
        <v>47</v>
      </c>
      <c r="C22" s="49"/>
      <c r="D22" s="46"/>
      <c r="E22" s="43"/>
      <c r="F22" s="44"/>
    </row>
    <row r="23" spans="1:6" ht="12.6" customHeight="1">
      <c r="A23" s="40"/>
      <c r="B23" s="499"/>
      <c r="C23" s="41" t="s">
        <v>39</v>
      </c>
      <c r="D23" s="42">
        <v>1</v>
      </c>
      <c r="E23" s="43"/>
      <c r="F23" s="44">
        <f>E23*$D23</f>
        <v>0</v>
      </c>
    </row>
    <row r="24" spans="1:6" ht="12.6" customHeight="1">
      <c r="A24" s="40"/>
      <c r="B24" s="499"/>
      <c r="C24" s="49"/>
      <c r="D24" s="46"/>
      <c r="E24" s="43"/>
      <c r="F24" s="44"/>
    </row>
    <row r="25" spans="1:6" ht="12.6" customHeight="1">
      <c r="A25" s="37" t="s">
        <v>48</v>
      </c>
      <c r="B25" s="499" t="s">
        <v>49</v>
      </c>
      <c r="C25" s="49"/>
      <c r="D25" s="46"/>
      <c r="E25" s="43"/>
      <c r="F25" s="44"/>
    </row>
    <row r="26" spans="1:6" ht="12.6" customHeight="1">
      <c r="A26" s="40"/>
      <c r="B26" s="499"/>
      <c r="C26" s="41" t="s">
        <v>39</v>
      </c>
      <c r="D26" s="42">
        <v>1</v>
      </c>
      <c r="E26" s="43"/>
      <c r="F26" s="44">
        <f>E26*$D26</f>
        <v>0</v>
      </c>
    </row>
    <row r="27" spans="1:6" ht="12.6" customHeight="1">
      <c r="A27" s="40"/>
      <c r="B27" s="499"/>
      <c r="C27" s="49"/>
      <c r="D27" s="46"/>
      <c r="E27" s="43"/>
      <c r="F27" s="44"/>
    </row>
    <row r="28" spans="1:6" ht="13.7" customHeight="1">
      <c r="A28" s="55"/>
      <c r="B28" s="503"/>
      <c r="C28" s="56"/>
      <c r="D28" s="57"/>
      <c r="E28" s="58"/>
      <c r="F28" s="59"/>
    </row>
    <row r="29" spans="1:6" ht="14.65" customHeight="1">
      <c r="A29" s="60"/>
      <c r="B29" s="504" t="s">
        <v>50</v>
      </c>
      <c r="C29" s="61"/>
      <c r="D29" s="62" t="s">
        <v>51</v>
      </c>
      <c r="E29" s="63"/>
      <c r="F29" s="64">
        <f>SUM(F11:F26)</f>
        <v>0</v>
      </c>
    </row>
    <row r="30" spans="1:6" ht="13.7" customHeight="1">
      <c r="A30" s="65"/>
      <c r="B30" s="505"/>
      <c r="C30" s="66"/>
      <c r="D30" s="67"/>
      <c r="E30" s="68"/>
      <c r="F30" s="69"/>
    </row>
    <row r="31" spans="1:6" ht="12.6" customHeight="1">
      <c r="A31" s="40"/>
      <c r="B31" s="499"/>
      <c r="C31" s="49"/>
      <c r="D31" s="46"/>
      <c r="E31" s="43"/>
      <c r="F31" s="44"/>
    </row>
    <row r="32" spans="1:6" ht="12.6" customHeight="1">
      <c r="A32" s="40"/>
      <c r="B32" s="499" t="s">
        <v>52</v>
      </c>
      <c r="C32" s="49"/>
      <c r="D32" s="46"/>
      <c r="E32" s="43"/>
      <c r="F32" s="44"/>
    </row>
    <row r="33" spans="1:6" ht="12.6" customHeight="1">
      <c r="A33" s="70"/>
      <c r="B33" s="500"/>
      <c r="C33" s="71"/>
      <c r="D33" s="72"/>
      <c r="E33" s="73"/>
      <c r="F33" s="44"/>
    </row>
    <row r="34" spans="1:6" ht="23.65" customHeight="1">
      <c r="A34" s="9"/>
      <c r="B34" s="506" t="s">
        <v>53</v>
      </c>
      <c r="C34" s="74"/>
      <c r="D34" s="75"/>
      <c r="E34" s="76"/>
      <c r="F34" s="44"/>
    </row>
    <row r="35" spans="1:6" ht="12.6" customHeight="1">
      <c r="A35" s="70"/>
      <c r="B35" s="506"/>
      <c r="C35" s="74"/>
      <c r="D35" s="75"/>
      <c r="E35" s="76"/>
      <c r="F35" s="44"/>
    </row>
    <row r="36" spans="1:6" ht="78.599999999999994" customHeight="1">
      <c r="A36" s="77" t="s">
        <v>37</v>
      </c>
      <c r="B36" s="506" t="s">
        <v>54</v>
      </c>
      <c r="C36" s="74"/>
      <c r="D36" s="75"/>
      <c r="E36" s="76"/>
      <c r="F36" s="44"/>
    </row>
    <row r="37" spans="1:6" ht="12.6" customHeight="1">
      <c r="A37" s="78"/>
      <c r="B37" s="506" t="s">
        <v>55</v>
      </c>
      <c r="C37" s="79" t="s">
        <v>56</v>
      </c>
      <c r="D37" s="80">
        <v>0</v>
      </c>
      <c r="E37" s="76"/>
      <c r="F37" s="44">
        <f>E37*$D37</f>
        <v>0</v>
      </c>
    </row>
    <row r="38" spans="1:6" ht="12.6" customHeight="1">
      <c r="A38" s="78"/>
      <c r="B38" s="506"/>
      <c r="C38" s="74"/>
      <c r="D38" s="75"/>
      <c r="E38" s="76"/>
      <c r="F38" s="44"/>
    </row>
    <row r="39" spans="1:6" ht="23.65" customHeight="1">
      <c r="A39" s="77" t="s">
        <v>40</v>
      </c>
      <c r="B39" s="506" t="s">
        <v>57</v>
      </c>
      <c r="C39" s="74"/>
      <c r="D39" s="75"/>
      <c r="E39" s="76"/>
      <c r="F39" s="44"/>
    </row>
    <row r="40" spans="1:6" ht="12.6" customHeight="1">
      <c r="A40" s="78"/>
      <c r="B40" s="506"/>
      <c r="C40" s="79" t="s">
        <v>39</v>
      </c>
      <c r="D40" s="80">
        <v>0</v>
      </c>
      <c r="E40" s="76"/>
      <c r="F40" s="44">
        <f>E40*$D40</f>
        <v>0</v>
      </c>
    </row>
    <row r="41" spans="1:6" ht="12.6" customHeight="1">
      <c r="A41" s="78"/>
      <c r="B41" s="506"/>
      <c r="C41" s="74"/>
      <c r="D41" s="80"/>
      <c r="E41" s="76"/>
      <c r="F41" s="44"/>
    </row>
    <row r="42" spans="1:6" ht="13.7" customHeight="1">
      <c r="A42" s="81"/>
      <c r="B42" s="507"/>
      <c r="C42" s="82"/>
      <c r="D42" s="83"/>
      <c r="E42" s="84"/>
      <c r="F42" s="59"/>
    </row>
    <row r="43" spans="1:6" ht="14.65" customHeight="1">
      <c r="A43" s="60"/>
      <c r="B43" s="504" t="s">
        <v>58</v>
      </c>
      <c r="C43" s="61"/>
      <c r="D43" s="62" t="s">
        <v>51</v>
      </c>
      <c r="E43" s="63"/>
      <c r="F43" s="64">
        <f>SUM(F37:F42)</f>
        <v>0</v>
      </c>
    </row>
    <row r="44" spans="1:6" ht="13.7" customHeight="1">
      <c r="A44" s="85"/>
      <c r="B44" s="508"/>
      <c r="C44" s="86"/>
      <c r="D44" s="87"/>
      <c r="E44" s="88"/>
      <c r="F44" s="69"/>
    </row>
    <row r="45" spans="1:6" ht="12.6" customHeight="1">
      <c r="A45" s="78"/>
      <c r="B45" s="506"/>
      <c r="C45" s="74"/>
      <c r="D45" s="75"/>
      <c r="E45" s="76"/>
      <c r="F45" s="44"/>
    </row>
    <row r="46" spans="1:6" ht="12.6" customHeight="1">
      <c r="A46" s="78"/>
      <c r="B46" s="506" t="s">
        <v>59</v>
      </c>
      <c r="C46" s="74"/>
      <c r="D46" s="75"/>
      <c r="E46" s="76"/>
      <c r="F46" s="44"/>
    </row>
    <row r="47" spans="1:6" ht="12.6" customHeight="1">
      <c r="A47" s="78"/>
      <c r="B47" s="506"/>
      <c r="C47" s="74"/>
      <c r="D47" s="75"/>
      <c r="E47" s="76"/>
      <c r="F47" s="44"/>
    </row>
    <row r="48" spans="1:6" ht="39" customHeight="1">
      <c r="A48" s="77" t="s">
        <v>37</v>
      </c>
      <c r="B48" s="506" t="s">
        <v>60</v>
      </c>
      <c r="C48" s="74"/>
      <c r="D48" s="75"/>
      <c r="E48" s="76"/>
      <c r="F48" s="44"/>
    </row>
    <row r="49" spans="1:6" ht="12.6" customHeight="1">
      <c r="A49" s="78"/>
      <c r="B49" s="506"/>
      <c r="C49" s="74"/>
      <c r="D49" s="75"/>
      <c r="E49" s="76"/>
      <c r="F49" s="44"/>
    </row>
    <row r="50" spans="1:6" ht="12.6" customHeight="1">
      <c r="A50" s="78"/>
      <c r="B50" s="506"/>
      <c r="C50" s="89" t="s">
        <v>61</v>
      </c>
      <c r="D50" s="80">
        <v>60</v>
      </c>
      <c r="E50" s="76"/>
      <c r="F50" s="44">
        <f>E50*$D50</f>
        <v>0</v>
      </c>
    </row>
    <row r="51" spans="1:6" ht="12.6" customHeight="1">
      <c r="A51" s="78"/>
      <c r="B51" s="506"/>
      <c r="C51" s="74"/>
      <c r="D51" s="80"/>
      <c r="E51" s="76"/>
      <c r="F51" s="44"/>
    </row>
    <row r="52" spans="1:6" ht="37.5" customHeight="1">
      <c r="A52" s="77" t="s">
        <v>40</v>
      </c>
      <c r="B52" s="506" t="s">
        <v>62</v>
      </c>
      <c r="C52" s="74"/>
      <c r="D52" s="80"/>
      <c r="E52" s="76"/>
      <c r="F52" s="44"/>
    </row>
    <row r="53" spans="1:6" ht="12.6" customHeight="1">
      <c r="A53" s="78"/>
      <c r="B53" s="506"/>
      <c r="C53" s="89" t="s">
        <v>61</v>
      </c>
      <c r="D53" s="80">
        <v>20</v>
      </c>
      <c r="E53" s="76"/>
      <c r="F53" s="44">
        <f>E53*$D53</f>
        <v>0</v>
      </c>
    </row>
    <row r="54" spans="1:6" ht="12.6" customHeight="1">
      <c r="A54" s="78"/>
      <c r="B54" s="506"/>
      <c r="C54" s="74"/>
      <c r="D54" s="80"/>
      <c r="E54" s="76"/>
      <c r="F54" s="44"/>
    </row>
    <row r="55" spans="1:6" ht="12.6" customHeight="1">
      <c r="A55" s="78"/>
      <c r="B55" s="506"/>
      <c r="C55" s="74"/>
      <c r="D55" s="80"/>
      <c r="E55" s="76"/>
      <c r="F55" s="44"/>
    </row>
    <row r="56" spans="1:6" ht="13.7" customHeight="1">
      <c r="A56" s="81"/>
      <c r="B56" s="507"/>
      <c r="C56" s="82"/>
      <c r="D56" s="83"/>
      <c r="E56" s="84"/>
      <c r="F56" s="59"/>
    </row>
    <row r="57" spans="1:6" ht="14.65" customHeight="1">
      <c r="A57" s="60"/>
      <c r="B57" s="504" t="s">
        <v>63</v>
      </c>
      <c r="C57" s="61"/>
      <c r="D57" s="62" t="s">
        <v>51</v>
      </c>
      <c r="E57" s="63"/>
      <c r="F57" s="64">
        <f>SUM(F49:F56)</f>
        <v>0</v>
      </c>
    </row>
    <row r="58" spans="1:6" ht="14.65" customHeight="1">
      <c r="A58" s="90"/>
      <c r="B58" s="509"/>
      <c r="C58" s="91"/>
      <c r="D58" s="92"/>
      <c r="E58" s="93"/>
      <c r="F58" s="94"/>
    </row>
    <row r="59" spans="1:6" ht="14.65" customHeight="1">
      <c r="A59" s="95"/>
      <c r="B59" s="510" t="s">
        <v>64</v>
      </c>
      <c r="C59" s="96"/>
      <c r="D59" s="97" t="s">
        <v>51</v>
      </c>
      <c r="E59" s="98"/>
      <c r="F59" s="99">
        <f>F57+F43+F29</f>
        <v>0</v>
      </c>
    </row>
  </sheetData>
  <mergeCells count="2">
    <mergeCell ref="B5:F5"/>
    <mergeCell ref="B4:F4"/>
  </mergeCells>
  <pageMargins left="1" right="1" top="1" bottom="1" header="0.25" footer="0.25"/>
  <pageSetup scale="93" fitToHeight="0" orientation="portrait"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dimension ref="A1:F245"/>
  <sheetViews>
    <sheetView showGridLines="0" view="pageBreakPreview" zoomScaleNormal="100" zoomScaleSheetLayoutView="100" workbookViewId="0">
      <selection activeCell="E22" sqref="E22"/>
    </sheetView>
  </sheetViews>
  <sheetFormatPr defaultColWidth="8.85546875" defaultRowHeight="12" customHeight="1"/>
  <cols>
    <col min="1" max="1" width="7" style="100" customWidth="1"/>
    <col min="2" max="2" width="46.7109375" style="543" customWidth="1"/>
    <col min="3" max="3" width="6" style="100" customWidth="1"/>
    <col min="4" max="4" width="7.42578125" style="100" customWidth="1"/>
    <col min="5" max="5" width="10.85546875" style="100" customWidth="1"/>
    <col min="6" max="6" width="9.28515625" style="100" customWidth="1"/>
    <col min="7" max="7" width="8.85546875" style="100" customWidth="1"/>
    <col min="8" max="16384" width="8.85546875" style="100"/>
  </cols>
  <sheetData>
    <row r="1" spans="1:6" ht="12.6" customHeight="1">
      <c r="A1" s="101"/>
      <c r="B1" s="502"/>
      <c r="C1" s="102"/>
      <c r="D1" s="102"/>
      <c r="E1" s="103"/>
      <c r="F1" s="104"/>
    </row>
    <row r="2" spans="1:6" ht="12.6" customHeight="1">
      <c r="A2" s="105"/>
      <c r="B2" s="499"/>
      <c r="C2" s="106"/>
      <c r="D2" s="106"/>
      <c r="E2" s="107"/>
      <c r="F2" s="108"/>
    </row>
    <row r="3" spans="1:6" ht="15.6" customHeight="1">
      <c r="A3" s="12" t="s">
        <v>65</v>
      </c>
      <c r="B3" s="512" t="s">
        <v>66</v>
      </c>
      <c r="C3" s="106"/>
      <c r="D3" s="106"/>
      <c r="E3" s="107"/>
      <c r="F3" s="108"/>
    </row>
    <row r="4" spans="1:6" ht="12.6" customHeight="1">
      <c r="A4" s="105"/>
      <c r="B4" s="499"/>
      <c r="C4" s="106"/>
      <c r="D4" s="106"/>
      <c r="E4" s="107"/>
      <c r="F4" s="108"/>
    </row>
    <row r="5" spans="1:6" ht="23.65" customHeight="1">
      <c r="A5" s="105"/>
      <c r="B5" s="452" t="s">
        <v>29</v>
      </c>
      <c r="C5" s="455"/>
      <c r="D5" s="455"/>
      <c r="E5" s="455"/>
      <c r="F5" s="456"/>
    </row>
    <row r="6" spans="1:6" ht="23.65" customHeight="1">
      <c r="A6" s="105"/>
      <c r="B6" s="452" t="s">
        <v>30</v>
      </c>
      <c r="C6" s="457"/>
      <c r="D6" s="458"/>
      <c r="E6" s="458"/>
      <c r="F6" s="459"/>
    </row>
    <row r="7" spans="1:6" ht="13.7" customHeight="1">
      <c r="A7" s="110"/>
      <c r="B7" s="518"/>
      <c r="C7" s="111"/>
      <c r="D7" s="112"/>
      <c r="E7" s="113"/>
      <c r="F7" s="114"/>
    </row>
    <row r="8" spans="1:6" ht="14.65" customHeight="1">
      <c r="A8" s="27" t="s">
        <v>31</v>
      </c>
      <c r="B8" s="536" t="s">
        <v>32</v>
      </c>
      <c r="C8" s="115" t="s">
        <v>33</v>
      </c>
      <c r="D8" s="116" t="s">
        <v>34</v>
      </c>
      <c r="E8" s="116" t="s">
        <v>35</v>
      </c>
      <c r="F8" s="116" t="s">
        <v>36</v>
      </c>
    </row>
    <row r="9" spans="1:6" ht="13.7" customHeight="1">
      <c r="A9" s="117"/>
      <c r="B9" s="519"/>
      <c r="C9" s="118"/>
      <c r="D9" s="119"/>
      <c r="E9" s="120"/>
      <c r="F9" s="121"/>
    </row>
    <row r="10" spans="1:6" ht="15.75" customHeight="1">
      <c r="A10" s="122" t="s">
        <v>67</v>
      </c>
      <c r="B10" s="520" t="s">
        <v>68</v>
      </c>
      <c r="C10" s="123"/>
      <c r="D10" s="124"/>
      <c r="E10" s="125"/>
      <c r="F10" s="126"/>
    </row>
    <row r="11" spans="1:6" ht="166.5" customHeight="1">
      <c r="A11" s="127" t="s">
        <v>37</v>
      </c>
      <c r="B11" s="523" t="s">
        <v>69</v>
      </c>
      <c r="C11" s="128"/>
      <c r="D11" s="51"/>
      <c r="E11" s="129"/>
      <c r="F11" s="130"/>
    </row>
    <row r="12" spans="1:6" ht="12.6" customHeight="1">
      <c r="A12" s="131"/>
      <c r="B12" s="523" t="s">
        <v>70</v>
      </c>
      <c r="C12" s="128"/>
      <c r="D12" s="51"/>
      <c r="E12" s="129"/>
      <c r="F12" s="130"/>
    </row>
    <row r="13" spans="1:6" ht="12.6" customHeight="1">
      <c r="A13" s="131"/>
      <c r="B13" s="523" t="s">
        <v>71</v>
      </c>
      <c r="C13" s="128"/>
      <c r="D13" s="51"/>
      <c r="E13" s="129"/>
      <c r="F13" s="130"/>
    </row>
    <row r="14" spans="1:6" ht="23.65" customHeight="1">
      <c r="A14" s="131"/>
      <c r="B14" s="523" t="s">
        <v>72</v>
      </c>
      <c r="C14" s="128"/>
      <c r="D14" s="51"/>
      <c r="E14" s="129"/>
      <c r="F14" s="130"/>
    </row>
    <row r="15" spans="1:6" ht="12.6" customHeight="1">
      <c r="A15" s="131"/>
      <c r="B15" s="523" t="s">
        <v>73</v>
      </c>
      <c r="C15" s="128"/>
      <c r="D15" s="51"/>
      <c r="E15" s="129"/>
      <c r="F15" s="130"/>
    </row>
    <row r="16" spans="1:6" ht="12.6" customHeight="1">
      <c r="A16" s="131"/>
      <c r="B16" s="523" t="s">
        <v>74</v>
      </c>
      <c r="C16" s="128"/>
      <c r="D16" s="51"/>
      <c r="E16" s="129"/>
      <c r="F16" s="130"/>
    </row>
    <row r="17" spans="1:6" ht="12.6" customHeight="1">
      <c r="A17" s="131"/>
      <c r="B17" s="523" t="s">
        <v>75</v>
      </c>
      <c r="C17" s="128"/>
      <c r="D17" s="51"/>
      <c r="E17" s="129"/>
      <c r="F17" s="130"/>
    </row>
    <row r="18" spans="1:6" ht="12.6" customHeight="1">
      <c r="A18" s="131"/>
      <c r="B18" s="523" t="s">
        <v>76</v>
      </c>
      <c r="C18" s="128"/>
      <c r="D18" s="51"/>
      <c r="E18" s="129"/>
      <c r="F18" s="130"/>
    </row>
    <row r="19" spans="1:6" ht="12.6" customHeight="1">
      <c r="A19" s="131"/>
      <c r="B19" s="499" t="s">
        <v>77</v>
      </c>
      <c r="C19" s="128"/>
      <c r="D19" s="51"/>
      <c r="E19" s="129"/>
      <c r="F19" s="130"/>
    </row>
    <row r="20" spans="1:6" ht="12.6" customHeight="1">
      <c r="A20" s="131"/>
      <c r="B20" s="523" t="s">
        <v>78</v>
      </c>
      <c r="C20" s="128"/>
      <c r="D20" s="51"/>
      <c r="E20" s="129"/>
      <c r="F20" s="130"/>
    </row>
    <row r="21" spans="1:6" ht="12.6" customHeight="1">
      <c r="A21" s="131"/>
      <c r="B21" s="523" t="s">
        <v>79</v>
      </c>
      <c r="C21" s="128"/>
      <c r="D21" s="51"/>
      <c r="E21" s="129"/>
      <c r="F21" s="130"/>
    </row>
    <row r="22" spans="1:6" ht="12.6" customHeight="1">
      <c r="A22" s="131"/>
      <c r="B22" s="499"/>
      <c r="C22" s="132" t="s">
        <v>39</v>
      </c>
      <c r="D22" s="51">
        <v>4</v>
      </c>
      <c r="E22" s="129"/>
      <c r="F22" s="130">
        <f>E22*$D22</f>
        <v>0</v>
      </c>
    </row>
    <row r="23" spans="1:6" ht="12.6" customHeight="1">
      <c r="A23" s="133"/>
      <c r="B23" s="523"/>
      <c r="C23" s="128"/>
      <c r="D23" s="51"/>
      <c r="E23" s="129"/>
      <c r="F23" s="130"/>
    </row>
    <row r="24" spans="1:6" ht="195.75" customHeight="1">
      <c r="A24" s="127" t="s">
        <v>40</v>
      </c>
      <c r="B24" s="523" t="s">
        <v>80</v>
      </c>
      <c r="C24" s="128"/>
      <c r="D24" s="51"/>
      <c r="E24" s="129"/>
      <c r="F24" s="130"/>
    </row>
    <row r="25" spans="1:6" ht="12.6" customHeight="1">
      <c r="A25" s="133"/>
      <c r="B25" s="523" t="s">
        <v>70</v>
      </c>
      <c r="C25" s="128"/>
      <c r="D25" s="51"/>
      <c r="E25" s="129"/>
      <c r="F25" s="130"/>
    </row>
    <row r="26" spans="1:6" ht="23.65" customHeight="1">
      <c r="A26" s="133"/>
      <c r="B26" s="523" t="s">
        <v>81</v>
      </c>
      <c r="C26" s="128"/>
      <c r="D26" s="51"/>
      <c r="E26" s="129"/>
      <c r="F26" s="130"/>
    </row>
    <row r="27" spans="1:6" ht="23.65" customHeight="1">
      <c r="A27" s="133"/>
      <c r="B27" s="523" t="s">
        <v>82</v>
      </c>
      <c r="C27" s="128"/>
      <c r="D27" s="51"/>
      <c r="E27" s="129"/>
      <c r="F27" s="130"/>
    </row>
    <row r="28" spans="1:6" ht="12.6" customHeight="1">
      <c r="A28" s="133"/>
      <c r="B28" s="523" t="s">
        <v>83</v>
      </c>
      <c r="C28" s="128"/>
      <c r="D28" s="51"/>
      <c r="E28" s="129"/>
      <c r="F28" s="130"/>
    </row>
    <row r="29" spans="1:6" ht="12.6" customHeight="1">
      <c r="A29" s="133"/>
      <c r="B29" s="523" t="s">
        <v>84</v>
      </c>
      <c r="C29" s="132" t="s">
        <v>39</v>
      </c>
      <c r="D29" s="51">
        <v>1</v>
      </c>
      <c r="E29" s="129"/>
      <c r="F29" s="130">
        <f>E29*$D29</f>
        <v>0</v>
      </c>
    </row>
    <row r="30" spans="1:6" ht="12.6" customHeight="1">
      <c r="A30" s="133"/>
      <c r="B30" s="523"/>
      <c r="C30" s="128"/>
      <c r="D30" s="51"/>
      <c r="E30" s="129"/>
      <c r="F30" s="130"/>
    </row>
    <row r="31" spans="1:6" ht="51" customHeight="1">
      <c r="A31" s="127" t="s">
        <v>42</v>
      </c>
      <c r="B31" s="523" t="s">
        <v>85</v>
      </c>
      <c r="C31" s="128"/>
      <c r="D31" s="51"/>
      <c r="E31" s="129"/>
      <c r="F31" s="130"/>
    </row>
    <row r="32" spans="1:6" ht="12.6" customHeight="1">
      <c r="A32" s="133"/>
      <c r="B32" s="523" t="s">
        <v>86</v>
      </c>
      <c r="C32" s="128"/>
      <c r="D32" s="51"/>
      <c r="E32" s="129"/>
      <c r="F32" s="130"/>
    </row>
    <row r="33" spans="1:6" ht="12.6" customHeight="1">
      <c r="A33" s="133"/>
      <c r="B33" s="523"/>
      <c r="C33" s="132" t="s">
        <v>39</v>
      </c>
      <c r="D33" s="51">
        <v>1</v>
      </c>
      <c r="E33" s="129"/>
      <c r="F33" s="130">
        <f>E33*$D33</f>
        <v>0</v>
      </c>
    </row>
    <row r="34" spans="1:6" ht="12.6" customHeight="1">
      <c r="A34" s="133"/>
      <c r="B34" s="523"/>
      <c r="C34" s="128"/>
      <c r="D34" s="51"/>
      <c r="E34" s="129"/>
      <c r="F34" s="130"/>
    </row>
    <row r="35" spans="1:6" ht="145.5" customHeight="1">
      <c r="A35" s="127" t="s">
        <v>44</v>
      </c>
      <c r="B35" s="499" t="s">
        <v>87</v>
      </c>
      <c r="C35" s="128"/>
      <c r="D35" s="51"/>
      <c r="E35" s="129"/>
      <c r="F35" s="130"/>
    </row>
    <row r="36" spans="1:6" ht="12.6" customHeight="1">
      <c r="A36" s="131"/>
      <c r="B36" s="523" t="s">
        <v>88</v>
      </c>
      <c r="C36" s="132" t="s">
        <v>39</v>
      </c>
      <c r="D36" s="51">
        <v>3</v>
      </c>
      <c r="E36" s="129"/>
      <c r="F36" s="130">
        <f>E36*$D36</f>
        <v>0</v>
      </c>
    </row>
    <row r="37" spans="1:6" ht="12.6" customHeight="1">
      <c r="A37" s="131"/>
      <c r="B37" s="499"/>
      <c r="C37" s="128"/>
      <c r="D37" s="51"/>
      <c r="E37" s="129"/>
      <c r="F37" s="130"/>
    </row>
    <row r="38" spans="1:6" ht="34.700000000000003" customHeight="1">
      <c r="A38" s="127" t="s">
        <v>89</v>
      </c>
      <c r="B38" s="499" t="s">
        <v>90</v>
      </c>
      <c r="C38" s="128"/>
      <c r="D38" s="51"/>
      <c r="E38" s="129"/>
      <c r="F38" s="130"/>
    </row>
    <row r="39" spans="1:6" ht="23.65" customHeight="1">
      <c r="A39" s="131"/>
      <c r="B39" s="499" t="s">
        <v>91</v>
      </c>
      <c r="C39" s="132" t="s">
        <v>39</v>
      </c>
      <c r="D39" s="51">
        <v>7</v>
      </c>
      <c r="E39" s="129"/>
      <c r="F39" s="130">
        <f>E39*$D39</f>
        <v>0</v>
      </c>
    </row>
    <row r="40" spans="1:6" ht="12.6" customHeight="1">
      <c r="A40" s="133"/>
      <c r="B40" s="499"/>
      <c r="C40" s="128"/>
      <c r="D40" s="51"/>
      <c r="E40" s="129"/>
      <c r="F40" s="130"/>
    </row>
    <row r="41" spans="1:6" ht="79.5" customHeight="1">
      <c r="A41" s="127" t="s">
        <v>46</v>
      </c>
      <c r="B41" s="499" t="s">
        <v>92</v>
      </c>
      <c r="C41" s="128"/>
      <c r="D41" s="51"/>
      <c r="E41" s="129"/>
      <c r="F41" s="130"/>
    </row>
    <row r="42" spans="1:6" ht="12.6" customHeight="1">
      <c r="A42" s="131"/>
      <c r="B42" s="499" t="s">
        <v>93</v>
      </c>
      <c r="C42" s="128"/>
      <c r="D42" s="51"/>
      <c r="E42" s="129"/>
      <c r="F42" s="130"/>
    </row>
    <row r="43" spans="1:6" ht="12.6" customHeight="1">
      <c r="A43" s="131"/>
      <c r="B43" s="499" t="s">
        <v>94</v>
      </c>
      <c r="C43" s="132" t="s">
        <v>39</v>
      </c>
      <c r="D43" s="51">
        <v>1</v>
      </c>
      <c r="E43" s="129"/>
      <c r="F43" s="130">
        <f>E43*$D43</f>
        <v>0</v>
      </c>
    </row>
    <row r="44" spans="1:6" ht="12.6" customHeight="1">
      <c r="A44" s="131"/>
      <c r="B44" s="499"/>
      <c r="C44" s="128"/>
      <c r="D44" s="51"/>
      <c r="E44" s="129"/>
      <c r="F44" s="130"/>
    </row>
    <row r="45" spans="1:6" ht="80.25" customHeight="1">
      <c r="A45" s="127" t="s">
        <v>48</v>
      </c>
      <c r="B45" s="499" t="s">
        <v>95</v>
      </c>
      <c r="C45" s="128"/>
      <c r="D45" s="51"/>
      <c r="E45" s="129"/>
      <c r="F45" s="130"/>
    </row>
    <row r="46" spans="1:6" ht="12.6" customHeight="1">
      <c r="A46" s="131"/>
      <c r="B46" s="499" t="s">
        <v>96</v>
      </c>
      <c r="C46" s="128"/>
      <c r="D46" s="51"/>
      <c r="E46" s="129"/>
      <c r="F46" s="130"/>
    </row>
    <row r="47" spans="1:6" ht="12.6" customHeight="1">
      <c r="A47" s="131"/>
      <c r="B47" s="499" t="s">
        <v>97</v>
      </c>
      <c r="C47" s="128"/>
      <c r="D47" s="51"/>
      <c r="E47" s="129"/>
      <c r="F47" s="130"/>
    </row>
    <row r="48" spans="1:6" ht="12.6" customHeight="1">
      <c r="A48" s="131"/>
      <c r="B48" s="499" t="s">
        <v>98</v>
      </c>
      <c r="C48" s="132" t="s">
        <v>39</v>
      </c>
      <c r="D48" s="51">
        <v>1</v>
      </c>
      <c r="E48" s="129"/>
      <c r="F48" s="130">
        <f>E48*$D48</f>
        <v>0</v>
      </c>
    </row>
    <row r="49" spans="1:6" ht="12.6" customHeight="1">
      <c r="A49" s="131"/>
      <c r="B49" s="499"/>
      <c r="C49" s="128"/>
      <c r="D49" s="51"/>
      <c r="E49" s="129"/>
      <c r="F49" s="130"/>
    </row>
    <row r="50" spans="1:6" ht="56.65" customHeight="1">
      <c r="A50" s="127" t="s">
        <v>99</v>
      </c>
      <c r="B50" s="499" t="s">
        <v>100</v>
      </c>
      <c r="C50" s="128"/>
      <c r="D50" s="51"/>
      <c r="E50" s="129"/>
      <c r="F50" s="130"/>
    </row>
    <row r="51" spans="1:6" ht="12.6" customHeight="1">
      <c r="A51" s="131"/>
      <c r="B51" s="499" t="s">
        <v>96</v>
      </c>
      <c r="C51" s="128"/>
      <c r="D51" s="51"/>
      <c r="E51" s="129"/>
      <c r="F51" s="130"/>
    </row>
    <row r="52" spans="1:6" ht="12.6" customHeight="1">
      <c r="A52" s="131"/>
      <c r="B52" s="499" t="s">
        <v>101</v>
      </c>
      <c r="C52" s="128"/>
      <c r="D52" s="51"/>
      <c r="E52" s="129"/>
      <c r="F52" s="130"/>
    </row>
    <row r="53" spans="1:6" ht="12.6" customHeight="1">
      <c r="A53" s="131"/>
      <c r="B53" s="499" t="s">
        <v>98</v>
      </c>
      <c r="C53" s="128"/>
      <c r="D53" s="51"/>
      <c r="E53" s="129"/>
      <c r="F53" s="130"/>
    </row>
    <row r="54" spans="1:6" ht="12.6" customHeight="1">
      <c r="A54" s="131"/>
      <c r="B54" s="499"/>
      <c r="C54" s="132" t="s">
        <v>39</v>
      </c>
      <c r="D54" s="51">
        <v>4</v>
      </c>
      <c r="E54" s="129"/>
      <c r="F54" s="130">
        <f>E54*$D54</f>
        <v>0</v>
      </c>
    </row>
    <row r="55" spans="1:6" ht="12.6" customHeight="1">
      <c r="A55" s="131"/>
      <c r="B55" s="499"/>
      <c r="C55" s="128"/>
      <c r="D55" s="51"/>
      <c r="E55" s="129"/>
      <c r="F55" s="130"/>
    </row>
    <row r="56" spans="1:6" ht="23.65" customHeight="1">
      <c r="A56" s="127" t="s">
        <v>102</v>
      </c>
      <c r="B56" s="499" t="s">
        <v>103</v>
      </c>
      <c r="C56" s="128"/>
      <c r="D56" s="51"/>
      <c r="E56" s="129"/>
      <c r="F56" s="130"/>
    </row>
    <row r="57" spans="1:6" ht="12.6" customHeight="1">
      <c r="A57" s="131"/>
      <c r="B57" s="499"/>
      <c r="C57" s="132" t="s">
        <v>39</v>
      </c>
      <c r="D57" s="51">
        <v>6</v>
      </c>
      <c r="E57" s="129"/>
      <c r="F57" s="130">
        <f>E57*$D57</f>
        <v>0</v>
      </c>
    </row>
    <row r="58" spans="1:6" ht="12.6" customHeight="1">
      <c r="A58" s="131"/>
      <c r="B58" s="499"/>
      <c r="C58" s="128"/>
      <c r="D58" s="51"/>
      <c r="E58" s="129"/>
      <c r="F58" s="130"/>
    </row>
    <row r="59" spans="1:6" ht="78.599999999999994" customHeight="1">
      <c r="A59" s="127" t="s">
        <v>104</v>
      </c>
      <c r="B59" s="499" t="s">
        <v>105</v>
      </c>
      <c r="C59" s="128"/>
      <c r="D59" s="51"/>
      <c r="E59" s="129"/>
      <c r="F59" s="130"/>
    </row>
    <row r="60" spans="1:6" ht="12.6" customHeight="1">
      <c r="A60" s="131"/>
      <c r="B60" s="499" t="s">
        <v>106</v>
      </c>
      <c r="C60" s="128"/>
      <c r="D60" s="51"/>
      <c r="E60" s="129"/>
      <c r="F60" s="130"/>
    </row>
    <row r="61" spans="1:6" ht="12.6" customHeight="1">
      <c r="A61" s="131"/>
      <c r="B61" s="499" t="s">
        <v>107</v>
      </c>
      <c r="C61" s="132" t="s">
        <v>39</v>
      </c>
      <c r="D61" s="51">
        <v>1</v>
      </c>
      <c r="E61" s="129"/>
      <c r="F61" s="130">
        <f>E61*$D61</f>
        <v>0</v>
      </c>
    </row>
    <row r="62" spans="1:6" ht="12.6" customHeight="1">
      <c r="A62" s="131"/>
      <c r="B62" s="499"/>
      <c r="C62" s="128"/>
      <c r="D62" s="51"/>
      <c r="E62" s="129"/>
      <c r="F62" s="130"/>
    </row>
    <row r="63" spans="1:6" ht="78.599999999999994" customHeight="1">
      <c r="A63" s="127" t="s">
        <v>108</v>
      </c>
      <c r="B63" s="499" t="s">
        <v>105</v>
      </c>
      <c r="C63" s="128"/>
      <c r="D63" s="51"/>
      <c r="E63" s="129"/>
      <c r="F63" s="130"/>
    </row>
    <row r="64" spans="1:6" ht="12.6" customHeight="1">
      <c r="A64" s="131"/>
      <c r="B64" s="499" t="s">
        <v>106</v>
      </c>
      <c r="C64" s="128"/>
      <c r="D64" s="51"/>
      <c r="E64" s="129"/>
      <c r="F64" s="130"/>
    </row>
    <row r="65" spans="1:6" ht="12.6" customHeight="1">
      <c r="A65" s="131"/>
      <c r="B65" s="499" t="s">
        <v>109</v>
      </c>
      <c r="C65" s="132" t="s">
        <v>39</v>
      </c>
      <c r="D65" s="51">
        <v>5</v>
      </c>
      <c r="E65" s="129"/>
      <c r="F65" s="130">
        <f>E65*$D65</f>
        <v>0</v>
      </c>
    </row>
    <row r="66" spans="1:6" ht="12.6" customHeight="1">
      <c r="A66" s="131"/>
      <c r="B66" s="499"/>
      <c r="C66" s="128"/>
      <c r="D66" s="51"/>
      <c r="E66" s="129"/>
      <c r="F66" s="130"/>
    </row>
    <row r="67" spans="1:6" ht="23.65" customHeight="1">
      <c r="A67" s="127" t="s">
        <v>108</v>
      </c>
      <c r="B67" s="499" t="s">
        <v>110</v>
      </c>
      <c r="C67" s="128"/>
      <c r="D67" s="51"/>
      <c r="E67" s="129"/>
      <c r="F67" s="130"/>
    </row>
    <row r="68" spans="1:6" ht="12.6" customHeight="1">
      <c r="A68" s="131"/>
      <c r="B68" s="499"/>
      <c r="C68" s="132" t="s">
        <v>39</v>
      </c>
      <c r="D68" s="51">
        <v>6</v>
      </c>
      <c r="E68" s="129"/>
      <c r="F68" s="130">
        <f>E68*$D68</f>
        <v>0</v>
      </c>
    </row>
    <row r="69" spans="1:6" ht="12.6" customHeight="1">
      <c r="A69" s="131"/>
      <c r="B69" s="523"/>
      <c r="C69" s="128"/>
      <c r="D69" s="51"/>
      <c r="E69" s="129"/>
      <c r="F69" s="130"/>
    </row>
    <row r="70" spans="1:6" ht="76.5" customHeight="1">
      <c r="A70" s="127" t="s">
        <v>111</v>
      </c>
      <c r="B70" s="499" t="s">
        <v>112</v>
      </c>
      <c r="C70" s="128"/>
      <c r="D70" s="51"/>
      <c r="E70" s="129"/>
      <c r="F70" s="130"/>
    </row>
    <row r="71" spans="1:6" ht="12.6" customHeight="1">
      <c r="A71" s="131"/>
      <c r="B71" s="523"/>
      <c r="C71" s="132" t="s">
        <v>39</v>
      </c>
      <c r="D71" s="51">
        <v>2</v>
      </c>
      <c r="E71" s="129"/>
      <c r="F71" s="130">
        <f>E71*$D71</f>
        <v>0</v>
      </c>
    </row>
    <row r="72" spans="1:6" ht="12.6" customHeight="1">
      <c r="A72" s="131"/>
      <c r="B72" s="499"/>
      <c r="C72" s="128"/>
      <c r="D72" s="51"/>
      <c r="E72" s="129"/>
      <c r="F72" s="130"/>
    </row>
    <row r="73" spans="1:6" ht="56.65" customHeight="1">
      <c r="A73" s="127" t="s">
        <v>113</v>
      </c>
      <c r="B73" s="499" t="s">
        <v>114</v>
      </c>
      <c r="C73" s="128"/>
      <c r="D73" s="51"/>
      <c r="E73" s="129"/>
      <c r="F73" s="130"/>
    </row>
    <row r="74" spans="1:6" ht="12.6" customHeight="1">
      <c r="A74" s="131"/>
      <c r="B74" s="499" t="s">
        <v>115</v>
      </c>
      <c r="C74" s="128"/>
      <c r="D74" s="51"/>
      <c r="E74" s="129"/>
      <c r="F74" s="130"/>
    </row>
    <row r="75" spans="1:6" ht="12.6" customHeight="1">
      <c r="A75" s="131"/>
      <c r="B75" s="499" t="s">
        <v>116</v>
      </c>
      <c r="C75" s="132" t="s">
        <v>39</v>
      </c>
      <c r="D75" s="51">
        <v>1</v>
      </c>
      <c r="E75" s="129"/>
      <c r="F75" s="130">
        <f>E75*$D75</f>
        <v>0</v>
      </c>
    </row>
    <row r="76" spans="1:6" ht="12.6" customHeight="1">
      <c r="A76" s="131"/>
      <c r="B76" s="499"/>
      <c r="C76" s="128"/>
      <c r="D76" s="51"/>
      <c r="E76" s="129"/>
      <c r="F76" s="130"/>
    </row>
    <row r="77" spans="1:6" ht="12.6" customHeight="1">
      <c r="A77" s="131"/>
      <c r="B77" s="499"/>
      <c r="C77" s="128"/>
      <c r="D77" s="51"/>
      <c r="E77" s="129"/>
      <c r="F77" s="130"/>
    </row>
    <row r="78" spans="1:6" ht="77.25" customHeight="1">
      <c r="A78" s="127" t="s">
        <v>117</v>
      </c>
      <c r="B78" s="499" t="s">
        <v>114</v>
      </c>
      <c r="C78" s="128"/>
      <c r="D78" s="51"/>
      <c r="E78" s="129"/>
      <c r="F78" s="130"/>
    </row>
    <row r="79" spans="1:6" ht="12.6" customHeight="1">
      <c r="A79" s="131"/>
      <c r="B79" s="499" t="s">
        <v>96</v>
      </c>
      <c r="C79" s="128"/>
      <c r="D79" s="51"/>
      <c r="E79" s="129"/>
      <c r="F79" s="130"/>
    </row>
    <row r="80" spans="1:6" ht="12.6" customHeight="1">
      <c r="A80" s="131"/>
      <c r="B80" s="499" t="s">
        <v>118</v>
      </c>
      <c r="C80" s="128"/>
      <c r="D80" s="51"/>
      <c r="E80" s="129"/>
      <c r="F80" s="130"/>
    </row>
    <row r="81" spans="1:6" ht="12.6" customHeight="1">
      <c r="A81" s="131"/>
      <c r="B81" s="499" t="s">
        <v>119</v>
      </c>
      <c r="C81" s="128"/>
      <c r="D81" s="51"/>
      <c r="E81" s="129"/>
      <c r="F81" s="130"/>
    </row>
    <row r="82" spans="1:6" ht="12.6" customHeight="1">
      <c r="A82" s="131"/>
      <c r="B82" s="499"/>
      <c r="C82" s="132" t="s">
        <v>39</v>
      </c>
      <c r="D82" s="51">
        <v>3</v>
      </c>
      <c r="E82" s="129"/>
      <c r="F82" s="130">
        <f>E82*$D82</f>
        <v>0</v>
      </c>
    </row>
    <row r="83" spans="1:6" ht="12.6" customHeight="1">
      <c r="A83" s="131"/>
      <c r="B83" s="499"/>
      <c r="C83" s="128"/>
      <c r="D83" s="51"/>
      <c r="E83" s="129"/>
      <c r="F83" s="130"/>
    </row>
    <row r="84" spans="1:6" ht="36" customHeight="1">
      <c r="A84" s="127" t="s">
        <v>120</v>
      </c>
      <c r="B84" s="499" t="s">
        <v>121</v>
      </c>
      <c r="C84" s="128"/>
      <c r="D84" s="51"/>
      <c r="E84" s="129"/>
      <c r="F84" s="130"/>
    </row>
    <row r="85" spans="1:6" ht="12.6" customHeight="1">
      <c r="A85" s="131"/>
      <c r="B85" s="499"/>
      <c r="C85" s="132" t="s">
        <v>39</v>
      </c>
      <c r="D85" s="51">
        <v>4</v>
      </c>
      <c r="E85" s="129"/>
      <c r="F85" s="130">
        <f>E85*$D85</f>
        <v>0</v>
      </c>
    </row>
    <row r="86" spans="1:6" ht="12.6" customHeight="1">
      <c r="A86" s="131"/>
      <c r="B86" s="499"/>
      <c r="C86" s="128"/>
      <c r="D86" s="51"/>
      <c r="E86" s="129"/>
      <c r="F86" s="130"/>
    </row>
    <row r="87" spans="1:6" ht="12.6" customHeight="1">
      <c r="A87" s="127" t="s">
        <v>122</v>
      </c>
      <c r="B87" s="523" t="s">
        <v>123</v>
      </c>
      <c r="C87" s="128"/>
      <c r="D87" s="51"/>
      <c r="E87" s="129"/>
      <c r="F87" s="130"/>
    </row>
    <row r="88" spans="1:6" ht="12.6" customHeight="1">
      <c r="A88" s="131"/>
      <c r="B88" s="523" t="s">
        <v>124</v>
      </c>
      <c r="C88" s="128"/>
      <c r="D88" s="51"/>
      <c r="E88" s="129"/>
      <c r="F88" s="130"/>
    </row>
    <row r="89" spans="1:6" ht="12.6" customHeight="1">
      <c r="A89" s="131"/>
      <c r="B89" s="523" t="s">
        <v>125</v>
      </c>
      <c r="C89" s="128"/>
      <c r="D89" s="51"/>
      <c r="E89" s="129"/>
      <c r="F89" s="130"/>
    </row>
    <row r="90" spans="1:6" ht="12.6" customHeight="1">
      <c r="A90" s="131"/>
      <c r="B90" s="523" t="s">
        <v>96</v>
      </c>
      <c r="C90" s="128"/>
      <c r="D90" s="51"/>
      <c r="E90" s="129"/>
      <c r="F90" s="130"/>
    </row>
    <row r="91" spans="1:6" ht="12.6" customHeight="1">
      <c r="A91" s="131"/>
      <c r="B91" s="499" t="s">
        <v>126</v>
      </c>
      <c r="C91" s="128"/>
      <c r="D91" s="51"/>
      <c r="E91" s="129"/>
      <c r="F91" s="130"/>
    </row>
    <row r="92" spans="1:6" ht="12.6" customHeight="1">
      <c r="A92" s="131"/>
      <c r="B92" s="499" t="s">
        <v>127</v>
      </c>
      <c r="C92" s="128"/>
      <c r="D92" s="51"/>
      <c r="E92" s="129"/>
      <c r="F92" s="130"/>
    </row>
    <row r="93" spans="1:6" ht="12.6" customHeight="1">
      <c r="A93" s="131"/>
      <c r="B93" s="499"/>
      <c r="C93" s="132" t="s">
        <v>39</v>
      </c>
      <c r="D93" s="51">
        <v>1</v>
      </c>
      <c r="E93" s="129"/>
      <c r="F93" s="130">
        <f>E93*$D93</f>
        <v>0</v>
      </c>
    </row>
    <row r="94" spans="1:6" ht="12.6" customHeight="1">
      <c r="A94" s="131"/>
      <c r="B94" s="499"/>
      <c r="C94" s="128"/>
      <c r="D94" s="51"/>
      <c r="E94" s="129"/>
      <c r="F94" s="130"/>
    </row>
    <row r="95" spans="1:6" ht="23.65" customHeight="1">
      <c r="A95" s="127" t="s">
        <v>128</v>
      </c>
      <c r="B95" s="499" t="s">
        <v>129</v>
      </c>
      <c r="C95" s="128"/>
      <c r="D95" s="51"/>
      <c r="E95" s="129"/>
      <c r="F95" s="130"/>
    </row>
    <row r="96" spans="1:6" ht="12.6" customHeight="1">
      <c r="A96" s="131"/>
      <c r="B96" s="499"/>
      <c r="C96" s="132" t="s">
        <v>39</v>
      </c>
      <c r="D96" s="51">
        <v>1</v>
      </c>
      <c r="E96" s="129"/>
      <c r="F96" s="130">
        <f>E96*$D96</f>
        <v>0</v>
      </c>
    </row>
    <row r="97" spans="1:6" ht="12.6" customHeight="1">
      <c r="A97" s="131"/>
      <c r="B97" s="499"/>
      <c r="C97" s="128"/>
      <c r="D97" s="51"/>
      <c r="E97" s="129"/>
      <c r="F97" s="130"/>
    </row>
    <row r="98" spans="1:6" ht="36.75" customHeight="1">
      <c r="A98" s="127" t="s">
        <v>130</v>
      </c>
      <c r="B98" s="499" t="s">
        <v>131</v>
      </c>
      <c r="C98" s="128"/>
      <c r="D98" s="51"/>
      <c r="E98" s="129"/>
      <c r="F98" s="130"/>
    </row>
    <row r="99" spans="1:6" ht="12.6" customHeight="1">
      <c r="A99" s="131"/>
      <c r="B99" s="499"/>
      <c r="C99" s="132" t="s">
        <v>39</v>
      </c>
      <c r="D99" s="51">
        <v>2</v>
      </c>
      <c r="E99" s="129"/>
      <c r="F99" s="130">
        <f>E99*$D99</f>
        <v>0</v>
      </c>
    </row>
    <row r="100" spans="1:6" ht="12.6" customHeight="1">
      <c r="A100" s="133"/>
      <c r="B100" s="499"/>
      <c r="C100" s="128"/>
      <c r="D100" s="51"/>
      <c r="E100" s="129"/>
      <c r="F100" s="130"/>
    </row>
    <row r="101" spans="1:6" ht="23.65" customHeight="1">
      <c r="A101" s="127" t="s">
        <v>132</v>
      </c>
      <c r="B101" s="499" t="s">
        <v>133</v>
      </c>
      <c r="C101" s="128"/>
      <c r="D101" s="51"/>
      <c r="E101" s="129"/>
      <c r="F101" s="130"/>
    </row>
    <row r="102" spans="1:6" ht="13.7" customHeight="1">
      <c r="A102" s="134"/>
      <c r="B102" s="521"/>
      <c r="C102" s="135" t="s">
        <v>134</v>
      </c>
      <c r="D102" s="136"/>
      <c r="E102" s="137">
        <f>SUM(F11:F99)</f>
        <v>0</v>
      </c>
      <c r="F102" s="138">
        <f>E102*$D102</f>
        <v>0</v>
      </c>
    </row>
    <row r="103" spans="1:6" ht="14.65" customHeight="1">
      <c r="A103" s="139"/>
      <c r="B103" s="534" t="s">
        <v>135</v>
      </c>
      <c r="C103" s="140"/>
      <c r="D103" s="141" t="s">
        <v>51</v>
      </c>
      <c r="E103" s="142"/>
      <c r="F103" s="143">
        <f>SUM(F10:F102)</f>
        <v>0</v>
      </c>
    </row>
    <row r="104" spans="1:6" ht="13.7" customHeight="1">
      <c r="A104" s="144"/>
      <c r="B104" s="522"/>
      <c r="C104" s="145"/>
      <c r="D104" s="146"/>
      <c r="E104" s="147"/>
      <c r="F104" s="148"/>
    </row>
    <row r="105" spans="1:6" ht="12.6" customHeight="1">
      <c r="A105" s="133"/>
      <c r="B105" s="499"/>
      <c r="C105" s="128"/>
      <c r="D105" s="51"/>
      <c r="E105" s="129"/>
      <c r="F105" s="130"/>
    </row>
    <row r="106" spans="1:6" ht="12.6" customHeight="1">
      <c r="A106" s="122" t="s">
        <v>136</v>
      </c>
      <c r="B106" s="520" t="s">
        <v>137</v>
      </c>
      <c r="C106" s="128"/>
      <c r="D106" s="51"/>
      <c r="E106" s="129"/>
      <c r="F106" s="130"/>
    </row>
    <row r="107" spans="1:6" ht="12.6" customHeight="1">
      <c r="A107" s="133"/>
      <c r="B107" s="499"/>
      <c r="C107" s="128"/>
      <c r="D107" s="51"/>
      <c r="E107" s="129"/>
      <c r="F107" s="130"/>
    </row>
    <row r="108" spans="1:6" ht="101.25" customHeight="1">
      <c r="A108" s="127" t="s">
        <v>37</v>
      </c>
      <c r="B108" s="499" t="s">
        <v>138</v>
      </c>
      <c r="C108" s="128"/>
      <c r="D108" s="51"/>
      <c r="E108" s="129"/>
      <c r="F108" s="130"/>
    </row>
    <row r="109" spans="1:6" ht="12.6" customHeight="1">
      <c r="A109" s="133"/>
      <c r="B109" s="499" t="s">
        <v>139</v>
      </c>
      <c r="C109" s="132" t="s">
        <v>56</v>
      </c>
      <c r="D109" s="51">
        <v>7</v>
      </c>
      <c r="E109" s="129"/>
      <c r="F109" s="130">
        <f>E109*$D109</f>
        <v>0</v>
      </c>
    </row>
    <row r="110" spans="1:6" ht="12.6" customHeight="1">
      <c r="A110" s="133"/>
      <c r="B110" s="499" t="s">
        <v>140</v>
      </c>
      <c r="C110" s="132" t="s">
        <v>56</v>
      </c>
      <c r="D110" s="51">
        <v>3</v>
      </c>
      <c r="E110" s="129"/>
      <c r="F110" s="130">
        <f>E110*$D110</f>
        <v>0</v>
      </c>
    </row>
    <row r="111" spans="1:6" ht="12.6" customHeight="1">
      <c r="A111" s="133"/>
      <c r="B111" s="499" t="s">
        <v>141</v>
      </c>
      <c r="C111" s="132" t="s">
        <v>56</v>
      </c>
      <c r="D111" s="51">
        <v>1</v>
      </c>
      <c r="E111" s="129"/>
      <c r="F111" s="130">
        <f>E111*$D111</f>
        <v>0</v>
      </c>
    </row>
    <row r="112" spans="1:6" ht="12.6" customHeight="1">
      <c r="A112" s="133"/>
      <c r="B112" s="499" t="s">
        <v>142</v>
      </c>
      <c r="C112" s="132" t="s">
        <v>56</v>
      </c>
      <c r="D112" s="51">
        <v>3</v>
      </c>
      <c r="E112" s="129"/>
      <c r="F112" s="130">
        <f>E112*$D112</f>
        <v>0</v>
      </c>
    </row>
    <row r="113" spans="1:6" ht="12.6" customHeight="1">
      <c r="A113" s="133"/>
      <c r="B113" s="499"/>
      <c r="C113" s="128"/>
      <c r="D113" s="51"/>
      <c r="E113" s="129"/>
      <c r="F113" s="130"/>
    </row>
    <row r="114" spans="1:6" ht="84.75" customHeight="1">
      <c r="A114" s="127" t="s">
        <v>40</v>
      </c>
      <c r="B114" s="523" t="s">
        <v>143</v>
      </c>
      <c r="C114" s="149"/>
      <c r="D114" s="14"/>
      <c r="E114" s="129"/>
      <c r="F114" s="130"/>
    </row>
    <row r="115" spans="1:6" ht="12.6" customHeight="1">
      <c r="A115" s="133"/>
      <c r="B115" s="523" t="s">
        <v>144</v>
      </c>
      <c r="C115" s="150" t="s">
        <v>56</v>
      </c>
      <c r="D115" s="14">
        <v>2</v>
      </c>
      <c r="E115" s="129"/>
      <c r="F115" s="130">
        <f>E115*$D115</f>
        <v>0</v>
      </c>
    </row>
    <row r="116" spans="1:6" ht="12.6" customHeight="1">
      <c r="A116" s="133"/>
      <c r="B116" s="499"/>
      <c r="C116" s="128"/>
      <c r="D116" s="51"/>
      <c r="E116" s="129"/>
      <c r="F116" s="130"/>
    </row>
    <row r="117" spans="1:6" ht="100.7" customHeight="1">
      <c r="A117" s="127" t="s">
        <v>42</v>
      </c>
      <c r="B117" s="499" t="s">
        <v>145</v>
      </c>
      <c r="C117" s="128"/>
      <c r="D117" s="51"/>
      <c r="E117" s="129"/>
      <c r="F117" s="130"/>
    </row>
    <row r="118" spans="1:6" ht="81" customHeight="1">
      <c r="A118" s="133"/>
      <c r="B118" s="499" t="s">
        <v>146</v>
      </c>
      <c r="C118" s="128"/>
      <c r="D118" s="51"/>
      <c r="E118" s="129"/>
      <c r="F118" s="130"/>
    </row>
    <row r="119" spans="1:6" ht="12.6" customHeight="1">
      <c r="A119" s="133"/>
      <c r="B119" s="499" t="s">
        <v>147</v>
      </c>
      <c r="C119" s="132" t="s">
        <v>148</v>
      </c>
      <c r="D119" s="51">
        <f>5+45</f>
        <v>50</v>
      </c>
      <c r="E119" s="129"/>
      <c r="F119" s="130">
        <f t="shared" ref="F119:F125" si="0">E119*$D119</f>
        <v>0</v>
      </c>
    </row>
    <row r="120" spans="1:6" ht="12.6" customHeight="1">
      <c r="A120" s="133"/>
      <c r="B120" s="499" t="s">
        <v>149</v>
      </c>
      <c r="C120" s="132" t="s">
        <v>148</v>
      </c>
      <c r="D120" s="51">
        <f>28</f>
        <v>28</v>
      </c>
      <c r="E120" s="129"/>
      <c r="F120" s="130">
        <f t="shared" si="0"/>
        <v>0</v>
      </c>
    </row>
    <row r="121" spans="1:6" ht="12.6" customHeight="1">
      <c r="A121" s="133"/>
      <c r="B121" s="499" t="s">
        <v>150</v>
      </c>
      <c r="C121" s="132" t="s">
        <v>148</v>
      </c>
      <c r="D121" s="51">
        <f>29+2</f>
        <v>31</v>
      </c>
      <c r="E121" s="129"/>
      <c r="F121" s="130">
        <f t="shared" si="0"/>
        <v>0</v>
      </c>
    </row>
    <row r="122" spans="1:6" ht="12.6" customHeight="1">
      <c r="A122" s="133"/>
      <c r="B122" s="499" t="s">
        <v>151</v>
      </c>
      <c r="C122" s="132" t="s">
        <v>148</v>
      </c>
      <c r="D122" s="51">
        <f>5</f>
        <v>5</v>
      </c>
      <c r="E122" s="129"/>
      <c r="F122" s="130">
        <f t="shared" si="0"/>
        <v>0</v>
      </c>
    </row>
    <row r="123" spans="1:6" ht="12.6" customHeight="1">
      <c r="A123" s="133"/>
      <c r="B123" s="499" t="s">
        <v>152</v>
      </c>
      <c r="C123" s="132" t="s">
        <v>148</v>
      </c>
      <c r="D123" s="51">
        <v>1</v>
      </c>
      <c r="E123" s="129"/>
      <c r="F123" s="130">
        <f t="shared" si="0"/>
        <v>0</v>
      </c>
    </row>
    <row r="124" spans="1:6" ht="12.6" customHeight="1">
      <c r="A124" s="133"/>
      <c r="B124" s="499" t="s">
        <v>153</v>
      </c>
      <c r="C124" s="132" t="s">
        <v>148</v>
      </c>
      <c r="D124" s="51">
        <v>1</v>
      </c>
      <c r="E124" s="129"/>
      <c r="F124" s="130">
        <f t="shared" si="0"/>
        <v>0</v>
      </c>
    </row>
    <row r="125" spans="1:6" ht="12.6" customHeight="1">
      <c r="A125" s="133"/>
      <c r="B125" s="499" t="s">
        <v>154</v>
      </c>
      <c r="C125" s="132" t="s">
        <v>148</v>
      </c>
      <c r="D125" s="51">
        <v>25</v>
      </c>
      <c r="E125" s="129"/>
      <c r="F125" s="130">
        <f t="shared" si="0"/>
        <v>0</v>
      </c>
    </row>
    <row r="126" spans="1:6" ht="12.6" customHeight="1">
      <c r="A126" s="133"/>
      <c r="B126" s="499"/>
      <c r="C126" s="128"/>
      <c r="D126" s="51"/>
      <c r="E126" s="129"/>
      <c r="F126" s="130"/>
    </row>
    <row r="127" spans="1:6" ht="188.65" customHeight="1">
      <c r="A127" s="127" t="s">
        <v>44</v>
      </c>
      <c r="B127" s="499" t="s">
        <v>155</v>
      </c>
      <c r="C127" s="128"/>
      <c r="D127" s="51"/>
      <c r="E127" s="129"/>
      <c r="F127" s="130"/>
    </row>
    <row r="128" spans="1:6" ht="23.65" customHeight="1">
      <c r="A128" s="133"/>
      <c r="B128" s="524" t="s">
        <v>156</v>
      </c>
      <c r="C128" s="128"/>
      <c r="D128" s="51"/>
      <c r="E128" s="129"/>
      <c r="F128" s="130"/>
    </row>
    <row r="129" spans="1:6" ht="12.6" customHeight="1">
      <c r="A129" s="133"/>
      <c r="B129" s="499" t="s">
        <v>157</v>
      </c>
      <c r="C129" s="128"/>
      <c r="D129" s="51"/>
      <c r="E129" s="129"/>
      <c r="F129" s="130"/>
    </row>
    <row r="130" spans="1:6" ht="12.6" customHeight="1">
      <c r="A130" s="133"/>
      <c r="B130" s="499" t="s">
        <v>158</v>
      </c>
      <c r="C130" s="132" t="s">
        <v>148</v>
      </c>
      <c r="D130" s="51">
        <v>5</v>
      </c>
      <c r="E130" s="129"/>
      <c r="F130" s="130">
        <f>E130*$D130</f>
        <v>0</v>
      </c>
    </row>
    <row r="131" spans="1:6" ht="12.6" customHeight="1">
      <c r="A131" s="133"/>
      <c r="B131" s="499" t="s">
        <v>159</v>
      </c>
      <c r="C131" s="132" t="s">
        <v>148</v>
      </c>
      <c r="D131" s="51">
        <v>0</v>
      </c>
      <c r="E131" s="129"/>
      <c r="F131" s="130">
        <f>E131*$D131</f>
        <v>0</v>
      </c>
    </row>
    <row r="132" spans="1:6" ht="12.6" customHeight="1">
      <c r="A132" s="133"/>
      <c r="B132" s="499" t="s">
        <v>160</v>
      </c>
      <c r="C132" s="132" t="s">
        <v>148</v>
      </c>
      <c r="D132" s="51">
        <v>29</v>
      </c>
      <c r="E132" s="129"/>
      <c r="F132" s="130">
        <f>E132*$D132</f>
        <v>0</v>
      </c>
    </row>
    <row r="133" spans="1:6" ht="12.6" customHeight="1">
      <c r="A133" s="133"/>
      <c r="B133" s="499" t="s">
        <v>161</v>
      </c>
      <c r="C133" s="132" t="s">
        <v>148</v>
      </c>
      <c r="D133" s="51">
        <v>25</v>
      </c>
      <c r="E133" s="129"/>
      <c r="F133" s="130">
        <f>E133*$D133</f>
        <v>0</v>
      </c>
    </row>
    <row r="134" spans="1:6" ht="12.6" customHeight="1">
      <c r="A134" s="133"/>
      <c r="B134" s="499"/>
      <c r="C134" s="128"/>
      <c r="D134" s="51"/>
      <c r="E134" s="129"/>
      <c r="F134" s="130"/>
    </row>
    <row r="135" spans="1:6" ht="188.65" customHeight="1">
      <c r="A135" s="127" t="s">
        <v>89</v>
      </c>
      <c r="B135" s="499" t="s">
        <v>155</v>
      </c>
      <c r="C135" s="128"/>
      <c r="D135" s="51"/>
      <c r="E135" s="129"/>
      <c r="F135" s="130"/>
    </row>
    <row r="136" spans="1:6" ht="23.65" customHeight="1">
      <c r="A136" s="133"/>
      <c r="B136" s="524" t="s">
        <v>162</v>
      </c>
      <c r="C136" s="128"/>
      <c r="D136" s="51"/>
      <c r="E136" s="129"/>
      <c r="F136" s="130"/>
    </row>
    <row r="137" spans="1:6" ht="12.6" customHeight="1">
      <c r="A137" s="133"/>
      <c r="B137" s="499" t="s">
        <v>157</v>
      </c>
      <c r="C137" s="128"/>
      <c r="D137" s="51"/>
      <c r="E137" s="129"/>
      <c r="F137" s="130"/>
    </row>
    <row r="138" spans="1:6" ht="12.6" customHeight="1">
      <c r="A138" s="133"/>
      <c r="B138" s="499" t="s">
        <v>158</v>
      </c>
      <c r="C138" s="132" t="s">
        <v>148</v>
      </c>
      <c r="D138" s="51">
        <v>45</v>
      </c>
      <c r="E138" s="129"/>
      <c r="F138" s="130">
        <f t="shared" ref="F138:F143" si="1">E138*$D138</f>
        <v>0</v>
      </c>
    </row>
    <row r="139" spans="1:6" ht="12.6" customHeight="1">
      <c r="A139" s="133"/>
      <c r="B139" s="499" t="s">
        <v>159</v>
      </c>
      <c r="C139" s="132" t="s">
        <v>148</v>
      </c>
      <c r="D139" s="51">
        <v>28</v>
      </c>
      <c r="E139" s="129"/>
      <c r="F139" s="130">
        <f t="shared" si="1"/>
        <v>0</v>
      </c>
    </row>
    <row r="140" spans="1:6" ht="12.6" customHeight="1">
      <c r="A140" s="133"/>
      <c r="B140" s="499" t="s">
        <v>160</v>
      </c>
      <c r="C140" s="132" t="s">
        <v>148</v>
      </c>
      <c r="D140" s="51">
        <v>2</v>
      </c>
      <c r="E140" s="129"/>
      <c r="F140" s="130">
        <f t="shared" si="1"/>
        <v>0</v>
      </c>
    </row>
    <row r="141" spans="1:6" ht="12.6" customHeight="1">
      <c r="A141" s="133"/>
      <c r="B141" s="499" t="s">
        <v>163</v>
      </c>
      <c r="C141" s="132" t="s">
        <v>148</v>
      </c>
      <c r="D141" s="51">
        <v>5</v>
      </c>
      <c r="E141" s="129"/>
      <c r="F141" s="130">
        <f t="shared" si="1"/>
        <v>0</v>
      </c>
    </row>
    <row r="142" spans="1:6" ht="12.6" customHeight="1">
      <c r="A142" s="133"/>
      <c r="B142" s="499" t="s">
        <v>164</v>
      </c>
      <c r="C142" s="132" t="s">
        <v>148</v>
      </c>
      <c r="D142" s="51">
        <v>1</v>
      </c>
      <c r="E142" s="129"/>
      <c r="F142" s="130">
        <f t="shared" si="1"/>
        <v>0</v>
      </c>
    </row>
    <row r="143" spans="1:6" ht="12.6" customHeight="1">
      <c r="A143" s="133"/>
      <c r="B143" s="499" t="s">
        <v>165</v>
      </c>
      <c r="C143" s="132" t="s">
        <v>148</v>
      </c>
      <c r="D143" s="51">
        <v>1</v>
      </c>
      <c r="E143" s="129"/>
      <c r="F143" s="130">
        <f t="shared" si="1"/>
        <v>0</v>
      </c>
    </row>
    <row r="144" spans="1:6" ht="12.6" customHeight="1">
      <c r="A144" s="133"/>
      <c r="B144" s="499"/>
      <c r="C144" s="128"/>
      <c r="D144" s="51"/>
      <c r="E144" s="129"/>
      <c r="F144" s="130"/>
    </row>
    <row r="145" spans="1:6" ht="23.65" customHeight="1">
      <c r="A145" s="127" t="s">
        <v>46</v>
      </c>
      <c r="B145" s="499" t="s">
        <v>166</v>
      </c>
      <c r="C145" s="128"/>
      <c r="D145" s="51"/>
      <c r="E145" s="129"/>
      <c r="F145" s="130"/>
    </row>
    <row r="146" spans="1:6" ht="12.6" customHeight="1">
      <c r="A146" s="133"/>
      <c r="B146" s="499" t="s">
        <v>167</v>
      </c>
      <c r="C146" s="132" t="s">
        <v>56</v>
      </c>
      <c r="D146" s="51">
        <v>4</v>
      </c>
      <c r="E146" s="129"/>
      <c r="F146" s="130">
        <f>E146*$D146</f>
        <v>0</v>
      </c>
    </row>
    <row r="147" spans="1:6" ht="12.6" customHeight="1">
      <c r="A147" s="133"/>
      <c r="B147" s="499" t="s">
        <v>168</v>
      </c>
      <c r="C147" s="132" t="s">
        <v>56</v>
      </c>
      <c r="D147" s="51">
        <v>1</v>
      </c>
      <c r="E147" s="129"/>
      <c r="F147" s="130">
        <f>E147*$D147</f>
        <v>0</v>
      </c>
    </row>
    <row r="148" spans="1:6" ht="12.6" customHeight="1">
      <c r="A148" s="133"/>
      <c r="B148" s="499" t="s">
        <v>169</v>
      </c>
      <c r="C148" s="132" t="s">
        <v>56</v>
      </c>
      <c r="D148" s="51">
        <v>3</v>
      </c>
      <c r="E148" s="129"/>
      <c r="F148" s="130">
        <f>E148*$D148</f>
        <v>0</v>
      </c>
    </row>
    <row r="149" spans="1:6" ht="12.6" customHeight="1">
      <c r="A149" s="133"/>
      <c r="B149" s="499"/>
      <c r="C149" s="128"/>
      <c r="D149" s="51"/>
      <c r="E149" s="129"/>
      <c r="F149" s="130"/>
    </row>
    <row r="150" spans="1:6" ht="144.6" customHeight="1">
      <c r="A150" s="127" t="s">
        <v>48</v>
      </c>
      <c r="B150" s="499" t="s">
        <v>170</v>
      </c>
      <c r="C150" s="128"/>
      <c r="D150" s="51"/>
      <c r="E150" s="129"/>
      <c r="F150" s="130"/>
    </row>
    <row r="151" spans="1:6" ht="23.65" customHeight="1">
      <c r="A151" s="133"/>
      <c r="B151" s="499" t="s">
        <v>171</v>
      </c>
      <c r="C151" s="128"/>
      <c r="D151" s="51"/>
      <c r="E151" s="129"/>
      <c r="F151" s="130"/>
    </row>
    <row r="152" spans="1:6" ht="23.65" customHeight="1">
      <c r="A152" s="133"/>
      <c r="B152" s="524" t="s">
        <v>172</v>
      </c>
      <c r="C152" s="128"/>
      <c r="D152" s="51"/>
      <c r="E152" s="129"/>
      <c r="F152" s="130"/>
    </row>
    <row r="153" spans="1:6" ht="12.6" customHeight="1">
      <c r="A153" s="133"/>
      <c r="B153" s="499" t="s">
        <v>173</v>
      </c>
      <c r="C153" s="132" t="s">
        <v>148</v>
      </c>
      <c r="D153" s="51">
        <f>42+64</f>
        <v>106</v>
      </c>
      <c r="E153" s="129"/>
      <c r="F153" s="130">
        <f>E153*$D153</f>
        <v>0</v>
      </c>
    </row>
    <row r="154" spans="1:6" ht="12.6" customHeight="1">
      <c r="A154" s="133"/>
      <c r="B154" s="499" t="s">
        <v>174</v>
      </c>
      <c r="C154" s="132" t="s">
        <v>148</v>
      </c>
      <c r="D154" s="51">
        <v>18</v>
      </c>
      <c r="E154" s="129"/>
      <c r="F154" s="130">
        <f>E154*$D154</f>
        <v>0</v>
      </c>
    </row>
    <row r="155" spans="1:6" ht="12.6" customHeight="1">
      <c r="A155" s="133"/>
      <c r="B155" s="499" t="s">
        <v>175</v>
      </c>
      <c r="C155" s="132" t="s">
        <v>148</v>
      </c>
      <c r="D155" s="51">
        <v>18</v>
      </c>
      <c r="E155" s="129"/>
      <c r="F155" s="130">
        <f>E155*$D155</f>
        <v>0</v>
      </c>
    </row>
    <row r="156" spans="1:6" ht="12.6" customHeight="1">
      <c r="A156" s="133"/>
      <c r="B156" s="499"/>
      <c r="C156" s="128"/>
      <c r="D156" s="51"/>
      <c r="E156" s="129"/>
      <c r="F156" s="130"/>
    </row>
    <row r="157" spans="1:6" ht="71.25" customHeight="1">
      <c r="A157" s="127" t="s">
        <v>99</v>
      </c>
      <c r="B157" s="499" t="s">
        <v>176</v>
      </c>
      <c r="C157" s="128"/>
      <c r="D157" s="51"/>
      <c r="E157" s="129"/>
      <c r="F157" s="130"/>
    </row>
    <row r="158" spans="1:6" ht="12.6" customHeight="1">
      <c r="A158" s="133"/>
      <c r="B158" s="499" t="s">
        <v>177</v>
      </c>
      <c r="C158" s="132" t="s">
        <v>178</v>
      </c>
      <c r="D158" s="51">
        <v>75</v>
      </c>
      <c r="E158" s="129"/>
      <c r="F158" s="130">
        <f>E158*$D158</f>
        <v>0</v>
      </c>
    </row>
    <row r="159" spans="1:6" ht="12.6" customHeight="1">
      <c r="A159" s="133"/>
      <c r="B159" s="523"/>
      <c r="C159" s="128"/>
      <c r="D159" s="51"/>
      <c r="E159" s="129"/>
      <c r="F159" s="130"/>
    </row>
    <row r="160" spans="1:6" ht="69.75" customHeight="1">
      <c r="A160" s="127" t="s">
        <v>102</v>
      </c>
      <c r="B160" s="499" t="s">
        <v>179</v>
      </c>
      <c r="C160" s="128"/>
      <c r="D160" s="51"/>
      <c r="E160" s="129"/>
      <c r="F160" s="130"/>
    </row>
    <row r="161" spans="1:6" ht="12.6" customHeight="1">
      <c r="A161" s="133"/>
      <c r="B161" s="499" t="s">
        <v>180</v>
      </c>
      <c r="C161" s="132" t="s">
        <v>56</v>
      </c>
      <c r="D161" s="51">
        <v>16</v>
      </c>
      <c r="E161" s="129"/>
      <c r="F161" s="130">
        <v>0</v>
      </c>
    </row>
    <row r="162" spans="1:6" ht="12.6" customHeight="1">
      <c r="A162" s="133"/>
      <c r="B162" s="499" t="s">
        <v>181</v>
      </c>
      <c r="C162" s="132" t="s">
        <v>56</v>
      </c>
      <c r="D162" s="51">
        <v>1</v>
      </c>
      <c r="E162" s="129"/>
      <c r="F162" s="130">
        <f>E162*$D162</f>
        <v>0</v>
      </c>
    </row>
    <row r="163" spans="1:6" ht="12.6" customHeight="1">
      <c r="A163" s="133"/>
      <c r="B163" s="499"/>
      <c r="C163" s="128"/>
      <c r="D163" s="51"/>
      <c r="E163" s="129"/>
      <c r="F163" s="130"/>
    </row>
    <row r="164" spans="1:6" ht="65.25" customHeight="1">
      <c r="A164" s="127" t="s">
        <v>104</v>
      </c>
      <c r="B164" s="499" t="s">
        <v>182</v>
      </c>
      <c r="C164" s="128"/>
      <c r="D164" s="51"/>
      <c r="E164" s="129"/>
      <c r="F164" s="130"/>
    </row>
    <row r="165" spans="1:6" ht="12.6" customHeight="1">
      <c r="A165" s="133"/>
      <c r="B165" s="499"/>
      <c r="C165" s="132" t="s">
        <v>39</v>
      </c>
      <c r="D165" s="51">
        <v>1</v>
      </c>
      <c r="E165" s="129"/>
      <c r="F165" s="130">
        <f>E165*$D165</f>
        <v>0</v>
      </c>
    </row>
    <row r="166" spans="1:6" ht="12.6" customHeight="1">
      <c r="A166" s="133"/>
      <c r="B166" s="499"/>
      <c r="C166" s="128"/>
      <c r="D166" s="51"/>
      <c r="E166" s="129"/>
      <c r="F166" s="130"/>
    </row>
    <row r="167" spans="1:6" ht="81.75" customHeight="1">
      <c r="A167" s="127" t="s">
        <v>108</v>
      </c>
      <c r="B167" s="499" t="s">
        <v>183</v>
      </c>
      <c r="C167" s="128"/>
      <c r="D167" s="51"/>
      <c r="E167" s="129"/>
      <c r="F167" s="130"/>
    </row>
    <row r="168" spans="1:6" ht="12.6" customHeight="1">
      <c r="A168" s="133"/>
      <c r="B168" s="499"/>
      <c r="C168" s="132" t="s">
        <v>39</v>
      </c>
      <c r="D168" s="51">
        <v>1</v>
      </c>
      <c r="E168" s="129"/>
      <c r="F168" s="130">
        <f>E168*$D168</f>
        <v>0</v>
      </c>
    </row>
    <row r="169" spans="1:6" ht="12.6" customHeight="1">
      <c r="A169" s="133"/>
      <c r="B169" s="499"/>
      <c r="C169" s="128"/>
      <c r="D169" s="51"/>
      <c r="E169" s="129"/>
      <c r="F169" s="130"/>
    </row>
    <row r="170" spans="1:6" ht="23.65" customHeight="1">
      <c r="A170" s="127" t="s">
        <v>111</v>
      </c>
      <c r="B170" s="499" t="s">
        <v>133</v>
      </c>
      <c r="C170" s="128"/>
      <c r="D170" s="51"/>
      <c r="E170" s="129"/>
      <c r="F170" s="130"/>
    </row>
    <row r="171" spans="1:6" ht="13.7" customHeight="1">
      <c r="A171" s="134"/>
      <c r="B171" s="521"/>
      <c r="C171" s="135" t="s">
        <v>134</v>
      </c>
      <c r="D171" s="136"/>
      <c r="E171" s="137">
        <f>SUM(F109:F169)</f>
        <v>0</v>
      </c>
      <c r="F171" s="138">
        <f>D171*$E171</f>
        <v>0</v>
      </c>
    </row>
    <row r="172" spans="1:6" ht="14.65" customHeight="1">
      <c r="A172" s="139"/>
      <c r="B172" s="534" t="s">
        <v>184</v>
      </c>
      <c r="C172" s="140"/>
      <c r="D172" s="141" t="s">
        <v>51</v>
      </c>
      <c r="E172" s="142"/>
      <c r="F172" s="143">
        <f>SUM(F109:F171)</f>
        <v>0</v>
      </c>
    </row>
    <row r="173" spans="1:6" ht="13.7" customHeight="1">
      <c r="A173" s="144"/>
      <c r="B173" s="522"/>
      <c r="C173" s="145"/>
      <c r="D173" s="146"/>
      <c r="E173" s="147"/>
      <c r="F173" s="148"/>
    </row>
    <row r="174" spans="1:6" ht="12.6" customHeight="1">
      <c r="A174" s="133"/>
      <c r="B174" s="499"/>
      <c r="C174" s="128"/>
      <c r="D174" s="51"/>
      <c r="E174" s="129"/>
      <c r="F174" s="130"/>
    </row>
    <row r="175" spans="1:6" ht="12.6" customHeight="1">
      <c r="A175" s="122" t="s">
        <v>185</v>
      </c>
      <c r="B175" s="520" t="s">
        <v>186</v>
      </c>
      <c r="C175" s="128"/>
      <c r="D175" s="51"/>
      <c r="E175" s="129"/>
      <c r="F175" s="130"/>
    </row>
    <row r="176" spans="1:6" ht="12.6" customHeight="1">
      <c r="A176" s="133"/>
      <c r="B176" s="499"/>
      <c r="C176" s="128"/>
      <c r="D176" s="51"/>
      <c r="E176" s="129"/>
      <c r="F176" s="130"/>
    </row>
    <row r="177" spans="1:6" ht="23.65" customHeight="1">
      <c r="A177" s="133"/>
      <c r="B177" s="499" t="s">
        <v>187</v>
      </c>
      <c r="C177" s="128"/>
      <c r="D177" s="51"/>
      <c r="E177" s="129"/>
      <c r="F177" s="130"/>
    </row>
    <row r="178" spans="1:6" ht="40.5" customHeight="1">
      <c r="A178" s="133"/>
      <c r="B178" s="19" t="s">
        <v>188</v>
      </c>
      <c r="C178" s="128"/>
      <c r="D178" s="51"/>
      <c r="E178" s="129"/>
      <c r="F178" s="130"/>
    </row>
    <row r="179" spans="1:6" ht="39.75" customHeight="1">
      <c r="A179" s="133"/>
      <c r="B179" s="19" t="s">
        <v>189</v>
      </c>
      <c r="C179" s="128"/>
      <c r="D179" s="51"/>
      <c r="E179" s="129"/>
      <c r="F179" s="130"/>
    </row>
    <row r="180" spans="1:6" ht="12.6" customHeight="1">
      <c r="A180" s="133"/>
      <c r="B180" s="499"/>
      <c r="C180" s="128"/>
      <c r="D180" s="51"/>
      <c r="E180" s="129"/>
      <c r="F180" s="130"/>
    </row>
    <row r="181" spans="1:6" ht="40.5" customHeight="1">
      <c r="A181" s="127" t="s">
        <v>37</v>
      </c>
      <c r="B181" s="499" t="s">
        <v>190</v>
      </c>
      <c r="C181" s="128"/>
      <c r="D181" s="51"/>
      <c r="E181" s="129"/>
      <c r="F181" s="130"/>
    </row>
    <row r="182" spans="1:6" ht="12.6" customHeight="1">
      <c r="A182" s="133"/>
      <c r="B182" s="499" t="s">
        <v>191</v>
      </c>
      <c r="C182" s="132" t="s">
        <v>56</v>
      </c>
      <c r="D182" s="51">
        <v>2</v>
      </c>
      <c r="E182" s="129"/>
      <c r="F182" s="130">
        <f>E182*$D182</f>
        <v>0</v>
      </c>
    </row>
    <row r="183" spans="1:6" ht="12.6" customHeight="1">
      <c r="A183" s="133"/>
      <c r="B183" s="499"/>
      <c r="C183" s="128"/>
      <c r="D183" s="51"/>
      <c r="E183" s="129"/>
      <c r="F183" s="130"/>
    </row>
    <row r="184" spans="1:6" ht="61.5" customHeight="1">
      <c r="A184" s="152" t="s">
        <v>40</v>
      </c>
      <c r="B184" s="523" t="s">
        <v>192</v>
      </c>
      <c r="C184" s="149"/>
      <c r="D184" s="109"/>
      <c r="E184" s="153"/>
      <c r="F184" s="154"/>
    </row>
    <row r="185" spans="1:6" ht="23.65" customHeight="1">
      <c r="A185" s="105"/>
      <c r="B185" s="523" t="s">
        <v>193</v>
      </c>
      <c r="C185" s="149"/>
      <c r="D185" s="14"/>
      <c r="E185" s="153"/>
      <c r="F185" s="130"/>
    </row>
    <row r="186" spans="1:6" ht="12.6" customHeight="1">
      <c r="A186" s="105"/>
      <c r="B186" s="523" t="s">
        <v>194</v>
      </c>
      <c r="C186" s="149"/>
      <c r="D186" s="14"/>
      <c r="E186" s="153"/>
      <c r="F186" s="130"/>
    </row>
    <row r="187" spans="1:6" ht="12.6" customHeight="1">
      <c r="A187" s="105"/>
      <c r="B187" s="523" t="s">
        <v>191</v>
      </c>
      <c r="C187" s="150" t="s">
        <v>148</v>
      </c>
      <c r="D187" s="14">
        <v>20</v>
      </c>
      <c r="E187" s="153"/>
      <c r="F187" s="130">
        <f>E187*$D187</f>
        <v>0</v>
      </c>
    </row>
    <row r="188" spans="1:6" ht="12.6" customHeight="1">
      <c r="A188" s="105"/>
      <c r="B188" s="523" t="s">
        <v>195</v>
      </c>
      <c r="C188" s="150" t="s">
        <v>148</v>
      </c>
      <c r="D188" s="14">
        <v>1</v>
      </c>
      <c r="E188" s="153"/>
      <c r="F188" s="130">
        <f>E188*$D188</f>
        <v>0</v>
      </c>
    </row>
    <row r="189" spans="1:6" ht="12.6" customHeight="1">
      <c r="A189" s="105"/>
      <c r="B189" s="523" t="s">
        <v>196</v>
      </c>
      <c r="C189" s="150" t="s">
        <v>148</v>
      </c>
      <c r="D189" s="14">
        <v>30</v>
      </c>
      <c r="E189" s="153"/>
      <c r="F189" s="130">
        <f>E189*$D189</f>
        <v>0</v>
      </c>
    </row>
    <row r="190" spans="1:6" ht="12.6" customHeight="1">
      <c r="A190" s="105"/>
      <c r="B190" s="523" t="s">
        <v>197</v>
      </c>
      <c r="C190" s="150" t="s">
        <v>148</v>
      </c>
      <c r="D190" s="14">
        <v>20</v>
      </c>
      <c r="E190" s="153"/>
      <c r="F190" s="130">
        <f>E190*$D190</f>
        <v>0</v>
      </c>
    </row>
    <row r="191" spans="1:6" ht="12.6" customHeight="1">
      <c r="A191" s="131"/>
      <c r="B191" s="499"/>
      <c r="C191" s="128"/>
      <c r="D191" s="51"/>
      <c r="E191" s="129"/>
      <c r="F191" s="130"/>
    </row>
    <row r="192" spans="1:6" ht="51" customHeight="1">
      <c r="A192" s="152" t="s">
        <v>42</v>
      </c>
      <c r="B192" s="523" t="s">
        <v>198</v>
      </c>
      <c r="C192" s="149"/>
      <c r="D192" s="49"/>
      <c r="E192" s="155"/>
      <c r="F192" s="154"/>
    </row>
    <row r="193" spans="1:6" ht="12.6" customHeight="1">
      <c r="A193" s="156"/>
      <c r="B193" s="523" t="s">
        <v>194</v>
      </c>
      <c r="C193" s="149"/>
      <c r="D193" s="49"/>
      <c r="E193" s="155"/>
      <c r="F193" s="154"/>
    </row>
    <row r="194" spans="1:6" ht="12.6" customHeight="1">
      <c r="A194" s="156"/>
      <c r="B194" s="523" t="s">
        <v>191</v>
      </c>
      <c r="C194" s="150" t="s">
        <v>56</v>
      </c>
      <c r="D194" s="14">
        <v>2</v>
      </c>
      <c r="E194" s="153"/>
      <c r="F194" s="130">
        <f>E194*$D194</f>
        <v>0</v>
      </c>
    </row>
    <row r="195" spans="1:6" ht="12.6" customHeight="1">
      <c r="A195" s="156"/>
      <c r="B195" s="523"/>
      <c r="C195" s="149"/>
      <c r="D195" s="49"/>
      <c r="E195" s="155"/>
      <c r="F195" s="154"/>
    </row>
    <row r="196" spans="1:6" ht="188.65" customHeight="1">
      <c r="A196" s="152" t="s">
        <v>44</v>
      </c>
      <c r="B196" s="523" t="s">
        <v>199</v>
      </c>
      <c r="C196" s="149"/>
      <c r="D196" s="49"/>
      <c r="E196" s="155"/>
      <c r="F196" s="154"/>
    </row>
    <row r="197" spans="1:6" ht="23.65" customHeight="1">
      <c r="A197" s="156"/>
      <c r="B197" s="524" t="s">
        <v>200</v>
      </c>
      <c r="C197" s="149"/>
      <c r="D197" s="49"/>
      <c r="E197" s="155"/>
      <c r="F197" s="154"/>
    </row>
    <row r="198" spans="1:6" ht="12.6" customHeight="1">
      <c r="A198" s="156"/>
      <c r="B198" s="499" t="s">
        <v>157</v>
      </c>
      <c r="C198" s="149"/>
      <c r="D198" s="49"/>
      <c r="E198" s="155"/>
      <c r="F198" s="154"/>
    </row>
    <row r="199" spans="1:6" ht="12.6" customHeight="1">
      <c r="A199" s="156"/>
      <c r="B199" s="523" t="s">
        <v>201</v>
      </c>
      <c r="C199" s="150" t="s">
        <v>202</v>
      </c>
      <c r="D199" s="158">
        <v>10</v>
      </c>
      <c r="E199" s="155"/>
      <c r="F199" s="130">
        <f>E199*$D199</f>
        <v>0</v>
      </c>
    </row>
    <row r="200" spans="1:6" ht="12.6" customHeight="1">
      <c r="A200" s="156"/>
      <c r="B200" s="537"/>
      <c r="C200" s="159"/>
      <c r="D200" s="71"/>
      <c r="E200" s="160"/>
      <c r="F200" s="48"/>
    </row>
    <row r="201" spans="1:6" ht="50.25" customHeight="1">
      <c r="A201" s="161" t="s">
        <v>89</v>
      </c>
      <c r="B201" s="501" t="s">
        <v>203</v>
      </c>
      <c r="C201" s="162"/>
      <c r="D201" s="163"/>
      <c r="E201" s="164"/>
      <c r="F201" s="164"/>
    </row>
    <row r="202" spans="1:6" ht="12.6" customHeight="1">
      <c r="A202" s="165"/>
      <c r="B202" s="501"/>
      <c r="C202" s="166" t="s">
        <v>178</v>
      </c>
      <c r="D202" s="163">
        <v>25</v>
      </c>
      <c r="E202" s="164"/>
      <c r="F202" s="44">
        <f>E202*$D202</f>
        <v>0</v>
      </c>
    </row>
    <row r="203" spans="1:6" ht="12.6" customHeight="1">
      <c r="A203" s="165"/>
      <c r="B203" s="501"/>
      <c r="C203" s="167"/>
      <c r="D203" s="168"/>
      <c r="E203" s="169"/>
      <c r="F203" s="170"/>
    </row>
    <row r="204" spans="1:6" ht="12.6" customHeight="1">
      <c r="A204" s="127" t="s">
        <v>46</v>
      </c>
      <c r="B204" s="502" t="s">
        <v>204</v>
      </c>
      <c r="C204" s="128"/>
      <c r="D204" s="51"/>
      <c r="E204" s="129"/>
      <c r="F204" s="130"/>
    </row>
    <row r="205" spans="1:6" ht="12.6" customHeight="1">
      <c r="A205" s="105"/>
      <c r="B205" s="523"/>
      <c r="C205" s="150" t="s">
        <v>39</v>
      </c>
      <c r="D205" s="171">
        <v>1</v>
      </c>
      <c r="E205" s="172"/>
      <c r="F205" s="173">
        <f>E205*$D205</f>
        <v>0</v>
      </c>
    </row>
    <row r="206" spans="1:6" ht="12.6" customHeight="1">
      <c r="A206" s="105"/>
      <c r="B206" s="523"/>
      <c r="C206" s="149"/>
      <c r="D206" s="106"/>
      <c r="E206" s="172"/>
      <c r="F206" s="16"/>
    </row>
    <row r="207" spans="1:6" ht="56.65" customHeight="1">
      <c r="A207" s="174" t="s">
        <v>48</v>
      </c>
      <c r="B207" s="499" t="s">
        <v>179</v>
      </c>
      <c r="C207" s="149"/>
      <c r="D207" s="106"/>
      <c r="E207" s="172"/>
      <c r="F207" s="16"/>
    </row>
    <row r="208" spans="1:6" ht="12.6" customHeight="1">
      <c r="A208" s="105"/>
      <c r="B208" s="499" t="s">
        <v>205</v>
      </c>
      <c r="C208" s="132" t="s">
        <v>56</v>
      </c>
      <c r="D208" s="175">
        <v>6</v>
      </c>
      <c r="E208" s="172"/>
      <c r="F208" s="173">
        <f>E208*$D208</f>
        <v>0</v>
      </c>
    </row>
    <row r="209" spans="1:6" ht="12.6" customHeight="1">
      <c r="A209" s="105"/>
      <c r="B209" s="523"/>
      <c r="C209" s="149"/>
      <c r="D209" s="106"/>
      <c r="E209" s="172"/>
      <c r="F209" s="16"/>
    </row>
    <row r="210" spans="1:6" ht="23.65" customHeight="1">
      <c r="A210" s="37" t="s">
        <v>99</v>
      </c>
      <c r="B210" s="523" t="s">
        <v>133</v>
      </c>
      <c r="C210" s="149"/>
      <c r="D210" s="106"/>
      <c r="E210" s="172"/>
      <c r="F210" s="16"/>
    </row>
    <row r="211" spans="1:6" ht="12.6" customHeight="1">
      <c r="A211" s="40"/>
      <c r="B211" s="523"/>
      <c r="C211" s="150" t="s">
        <v>134</v>
      </c>
      <c r="D211" s="176"/>
      <c r="E211" s="172">
        <f>SUM(F180:F208)</f>
        <v>0</v>
      </c>
      <c r="F211" s="173">
        <f>E211*$D211</f>
        <v>0</v>
      </c>
    </row>
    <row r="212" spans="1:6" ht="13.7" customHeight="1">
      <c r="A212" s="177"/>
      <c r="B212" s="526"/>
      <c r="C212" s="178"/>
      <c r="D212" s="178"/>
      <c r="E212" s="179"/>
      <c r="F212" s="180"/>
    </row>
    <row r="213" spans="1:6" ht="14.65" customHeight="1">
      <c r="A213" s="139"/>
      <c r="B213" s="534" t="s">
        <v>186</v>
      </c>
      <c r="C213" s="140"/>
      <c r="D213" s="181" t="s">
        <v>51</v>
      </c>
      <c r="E213" s="182"/>
      <c r="F213" s="183">
        <f>SUM(F180:F211)</f>
        <v>0</v>
      </c>
    </row>
    <row r="214" spans="1:6" ht="13.7" customHeight="1">
      <c r="A214" s="184"/>
      <c r="B214" s="538"/>
      <c r="C214" s="185"/>
      <c r="D214" s="186"/>
      <c r="E214" s="187"/>
      <c r="F214" s="187"/>
    </row>
    <row r="215" spans="1:6" ht="12.6" customHeight="1">
      <c r="A215" s="188"/>
      <c r="B215" s="539"/>
      <c r="C215" s="2"/>
      <c r="D215" s="189"/>
      <c r="E215" s="190"/>
      <c r="F215" s="190"/>
    </row>
    <row r="216" spans="1:6" ht="12.6" customHeight="1">
      <c r="A216" s="191" t="s">
        <v>206</v>
      </c>
      <c r="B216" s="527" t="s">
        <v>207</v>
      </c>
      <c r="C216" s="2"/>
      <c r="D216" s="189"/>
      <c r="E216" s="190"/>
      <c r="F216" s="190"/>
    </row>
    <row r="217" spans="1:6" ht="12.6" customHeight="1">
      <c r="A217" s="188"/>
      <c r="B217" s="540"/>
      <c r="C217" s="2"/>
      <c r="D217" s="192"/>
      <c r="E217" s="193"/>
      <c r="F217" s="193"/>
    </row>
    <row r="218" spans="1:6" ht="39" customHeight="1">
      <c r="A218" s="194" t="s">
        <v>37</v>
      </c>
      <c r="B218" s="540" t="s">
        <v>208</v>
      </c>
      <c r="C218" s="2"/>
      <c r="D218" s="192"/>
      <c r="E218" s="193"/>
      <c r="F218" s="193"/>
    </row>
    <row r="219" spans="1:6" ht="23.65" customHeight="1">
      <c r="A219" s="188"/>
      <c r="B219" s="541" t="s">
        <v>209</v>
      </c>
      <c r="C219" s="2"/>
      <c r="D219" s="192"/>
      <c r="E219" s="193"/>
      <c r="F219" s="195"/>
    </row>
    <row r="220" spans="1:6" ht="12.6" customHeight="1">
      <c r="A220" s="188"/>
      <c r="B220" s="540" t="s">
        <v>210</v>
      </c>
      <c r="C220" s="7" t="s">
        <v>56</v>
      </c>
      <c r="D220" s="192">
        <v>1</v>
      </c>
      <c r="E220" s="193"/>
      <c r="F220" s="196">
        <f>E220*$D220</f>
        <v>0</v>
      </c>
    </row>
    <row r="221" spans="1:6" ht="12.6" customHeight="1">
      <c r="A221" s="188"/>
      <c r="B221" s="540" t="s">
        <v>211</v>
      </c>
      <c r="C221" s="7" t="s">
        <v>56</v>
      </c>
      <c r="D221" s="192">
        <v>1</v>
      </c>
      <c r="E221" s="193"/>
      <c r="F221" s="197">
        <f>E221*$D221</f>
        <v>0</v>
      </c>
    </row>
    <row r="222" spans="1:6" ht="12.6" customHeight="1">
      <c r="A222" s="188"/>
      <c r="B222" s="540"/>
      <c r="C222" s="2"/>
      <c r="D222" s="192"/>
      <c r="E222" s="193"/>
      <c r="F222" s="193"/>
    </row>
    <row r="223" spans="1:6" ht="50.25" customHeight="1">
      <c r="A223" s="194" t="s">
        <v>40</v>
      </c>
      <c r="B223" s="540" t="s">
        <v>212</v>
      </c>
      <c r="C223" s="2"/>
      <c r="D223" s="192"/>
      <c r="E223" s="193"/>
      <c r="F223" s="193"/>
    </row>
    <row r="224" spans="1:6" ht="23.65" customHeight="1">
      <c r="A224" s="188"/>
      <c r="B224" s="541" t="s">
        <v>209</v>
      </c>
      <c r="C224" s="2"/>
      <c r="D224" s="192"/>
      <c r="E224" s="193"/>
      <c r="F224" s="195">
        <f>E224*$D224</f>
        <v>0</v>
      </c>
    </row>
    <row r="225" spans="1:6" ht="12.6" customHeight="1">
      <c r="A225" s="188"/>
      <c r="B225" s="540" t="s">
        <v>213</v>
      </c>
      <c r="C225" s="7" t="s">
        <v>56</v>
      </c>
      <c r="D225" s="192">
        <v>1</v>
      </c>
      <c r="E225" s="193"/>
      <c r="F225" s="197">
        <f>E225*$D225</f>
        <v>0</v>
      </c>
    </row>
    <row r="226" spans="1:6" ht="12.6" customHeight="1">
      <c r="A226" s="188"/>
      <c r="B226" s="540"/>
      <c r="C226" s="2"/>
      <c r="D226" s="192"/>
      <c r="E226" s="193"/>
      <c r="F226" s="193"/>
    </row>
    <row r="227" spans="1:6" ht="89.65" customHeight="1">
      <c r="A227" s="194" t="s">
        <v>42</v>
      </c>
      <c r="B227" s="528" t="s">
        <v>138</v>
      </c>
      <c r="C227" s="2"/>
      <c r="D227" s="192"/>
      <c r="E227" s="193"/>
      <c r="F227" s="193"/>
    </row>
    <row r="228" spans="1:6" ht="12.6" customHeight="1">
      <c r="A228" s="188"/>
      <c r="B228" s="529" t="s">
        <v>139</v>
      </c>
      <c r="C228" s="7" t="s">
        <v>56</v>
      </c>
      <c r="D228" s="192">
        <v>2</v>
      </c>
      <c r="E228" s="193"/>
      <c r="F228" s="195">
        <f>E228*$D228</f>
        <v>0</v>
      </c>
    </row>
    <row r="229" spans="1:6" ht="12.6" customHeight="1">
      <c r="A229" s="188"/>
      <c r="B229" s="530" t="s">
        <v>214</v>
      </c>
      <c r="C229" s="7" t="s">
        <v>56</v>
      </c>
      <c r="D229" s="192">
        <v>2</v>
      </c>
      <c r="E229" s="193"/>
      <c r="F229" s="197">
        <f>E229*$D229</f>
        <v>0</v>
      </c>
    </row>
    <row r="230" spans="1:6" ht="12.6" customHeight="1">
      <c r="A230" s="188"/>
      <c r="B230" s="540"/>
      <c r="C230" s="2"/>
      <c r="D230" s="192"/>
      <c r="E230" s="193"/>
      <c r="F230" s="193"/>
    </row>
    <row r="231" spans="1:6" ht="23.65" customHeight="1">
      <c r="A231" s="194" t="s">
        <v>44</v>
      </c>
      <c r="B231" s="528" t="s">
        <v>215</v>
      </c>
      <c r="C231" s="2"/>
      <c r="D231" s="192"/>
      <c r="E231" s="193"/>
      <c r="F231" s="193"/>
    </row>
    <row r="232" spans="1:6" ht="12.6" customHeight="1">
      <c r="A232" s="188"/>
      <c r="B232" s="531"/>
      <c r="C232" s="198" t="s">
        <v>56</v>
      </c>
      <c r="D232" s="192">
        <v>4</v>
      </c>
      <c r="E232" s="193"/>
      <c r="F232" s="199">
        <f>E232*$D232</f>
        <v>0</v>
      </c>
    </row>
    <row r="233" spans="1:6" ht="12.6" customHeight="1">
      <c r="A233" s="188"/>
      <c r="B233" s="540"/>
      <c r="C233" s="2"/>
      <c r="D233" s="192"/>
      <c r="E233" s="193"/>
      <c r="F233" s="193"/>
    </row>
    <row r="234" spans="1:6" ht="12.6" customHeight="1">
      <c r="A234" s="194" t="s">
        <v>89</v>
      </c>
      <c r="B234" s="540" t="s">
        <v>216</v>
      </c>
      <c r="C234" s="2"/>
      <c r="D234" s="192"/>
      <c r="E234" s="193"/>
      <c r="F234" s="193"/>
    </row>
    <row r="235" spans="1:6" ht="23.65" customHeight="1">
      <c r="A235" s="188"/>
      <c r="B235" s="540" t="s">
        <v>217</v>
      </c>
      <c r="C235" s="2"/>
      <c r="D235" s="192"/>
      <c r="E235" s="193"/>
      <c r="F235" s="193"/>
    </row>
    <row r="236" spans="1:6" ht="12.6" customHeight="1">
      <c r="A236" s="188"/>
      <c r="B236" s="540" t="s">
        <v>218</v>
      </c>
      <c r="C236" s="2"/>
      <c r="D236" s="192"/>
      <c r="E236" s="193"/>
      <c r="F236" s="193"/>
    </row>
    <row r="237" spans="1:6" ht="23.65" customHeight="1">
      <c r="A237" s="188"/>
      <c r="B237" s="540" t="s">
        <v>219</v>
      </c>
      <c r="C237" s="2"/>
      <c r="D237" s="192"/>
      <c r="E237" s="193"/>
      <c r="F237" s="193"/>
    </row>
    <row r="238" spans="1:6" ht="23.65" customHeight="1">
      <c r="A238" s="188"/>
      <c r="B238" s="540" t="s">
        <v>220</v>
      </c>
      <c r="C238" s="2"/>
      <c r="D238" s="192"/>
      <c r="E238" s="193"/>
      <c r="F238" s="193"/>
    </row>
    <row r="239" spans="1:6" ht="12.6" customHeight="1">
      <c r="A239" s="188"/>
      <c r="B239" s="540"/>
      <c r="C239" s="7" t="s">
        <v>221</v>
      </c>
      <c r="D239" s="192">
        <v>2</v>
      </c>
      <c r="E239" s="193"/>
      <c r="F239" s="199">
        <f>E239*$D239</f>
        <v>0</v>
      </c>
    </row>
    <row r="240" spans="1:6" ht="12.6" customHeight="1">
      <c r="A240" s="188"/>
      <c r="B240" s="540"/>
      <c r="C240" s="2"/>
      <c r="D240" s="192"/>
      <c r="E240" s="193"/>
      <c r="F240" s="193"/>
    </row>
    <row r="241" spans="1:6" ht="23.65" customHeight="1">
      <c r="A241" s="194" t="s">
        <v>46</v>
      </c>
      <c r="B241" s="532" t="s">
        <v>133</v>
      </c>
      <c r="C241" s="200"/>
      <c r="D241" s="102"/>
      <c r="E241" s="201"/>
      <c r="F241" s="202"/>
    </row>
    <row r="242" spans="1:6" ht="13.7" customHeight="1">
      <c r="A242" s="203"/>
      <c r="B242" s="533"/>
      <c r="C242" s="204" t="s">
        <v>134</v>
      </c>
      <c r="D242" s="205"/>
      <c r="E242" s="179">
        <f>SUM(F220:F239)</f>
        <v>0</v>
      </c>
      <c r="F242" s="206">
        <f>E242*$D242</f>
        <v>0</v>
      </c>
    </row>
    <row r="243" spans="1:6" ht="14.65" customHeight="1">
      <c r="A243" s="139"/>
      <c r="B243" s="534" t="s">
        <v>222</v>
      </c>
      <c r="C243" s="140"/>
      <c r="D243" s="181" t="s">
        <v>51</v>
      </c>
      <c r="E243" s="182"/>
      <c r="F243" s="183">
        <f>SUM(F220:F242)</f>
        <v>0</v>
      </c>
    </row>
    <row r="244" spans="1:6" ht="14.65" customHeight="1">
      <c r="A244" s="207"/>
      <c r="B244" s="542"/>
      <c r="C244" s="208"/>
      <c r="D244" s="209"/>
      <c r="E244" s="210"/>
      <c r="F244" s="210"/>
    </row>
    <row r="245" spans="1:6" ht="14.65" customHeight="1">
      <c r="A245" s="211"/>
      <c r="B245" s="535" t="s">
        <v>223</v>
      </c>
      <c r="C245" s="212"/>
      <c r="D245" s="213" t="s">
        <v>51</v>
      </c>
      <c r="E245" s="214"/>
      <c r="F245" s="215">
        <f>F243+F213+F172+F103</f>
        <v>0</v>
      </c>
    </row>
  </sheetData>
  <mergeCells count="2">
    <mergeCell ref="B6:F6"/>
    <mergeCell ref="B5:F5"/>
  </mergeCells>
  <pageMargins left="0.78740200000000005" right="0.39370100000000002" top="0.98425200000000002" bottom="0.98425200000000002" header="0" footer="0"/>
  <pageSetup orientation="portrait" r:id="rId1"/>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dimension ref="A1:F194"/>
  <sheetViews>
    <sheetView showGridLines="0" view="pageBreakPreview" zoomScaleNormal="100" zoomScaleSheetLayoutView="100" workbookViewId="0">
      <selection activeCell="E15" sqref="E15"/>
    </sheetView>
  </sheetViews>
  <sheetFormatPr defaultColWidth="9.140625" defaultRowHeight="12" customHeight="1"/>
  <cols>
    <col min="1" max="1" width="5.7109375" style="216" customWidth="1"/>
    <col min="2" max="2" width="46.7109375" style="583" customWidth="1"/>
    <col min="3" max="3" width="5.42578125" style="216" customWidth="1"/>
    <col min="4" max="4" width="8.140625" style="216" customWidth="1"/>
    <col min="5" max="5" width="10.140625" style="216" customWidth="1"/>
    <col min="6" max="7" width="9.140625" style="216" customWidth="1"/>
    <col min="8" max="16384" width="9.140625" style="216"/>
  </cols>
  <sheetData>
    <row r="1" spans="1:6" ht="12.6" customHeight="1">
      <c r="A1" s="5"/>
      <c r="B1" s="550"/>
      <c r="C1" s="7"/>
      <c r="D1" s="2"/>
      <c r="E1" s="217"/>
      <c r="F1" s="217"/>
    </row>
    <row r="2" spans="1:6" ht="17.45" customHeight="1">
      <c r="A2" s="218"/>
      <c r="B2" s="460"/>
      <c r="C2" s="460"/>
      <c r="D2" s="460"/>
      <c r="E2" s="217"/>
      <c r="F2" s="217"/>
    </row>
    <row r="3" spans="1:6" ht="15.6" customHeight="1">
      <c r="A3" s="219"/>
      <c r="B3" s="551"/>
      <c r="C3" s="220"/>
      <c r="D3" s="221"/>
      <c r="E3" s="217"/>
      <c r="F3" s="217"/>
    </row>
    <row r="4" spans="1:6" ht="30.75" customHeight="1">
      <c r="A4" s="222" t="s">
        <v>224</v>
      </c>
      <c r="B4" s="552" t="s">
        <v>225</v>
      </c>
      <c r="C4" s="223"/>
      <c r="D4" s="224"/>
      <c r="E4" s="217"/>
      <c r="F4" s="217"/>
    </row>
    <row r="5" spans="1:6" ht="23.65" customHeight="1">
      <c r="A5" s="225"/>
      <c r="B5" s="467" t="s">
        <v>29</v>
      </c>
      <c r="C5" s="468"/>
      <c r="D5" s="468"/>
      <c r="E5" s="468"/>
      <c r="F5" s="469"/>
    </row>
    <row r="6" spans="1:6" ht="23.65" customHeight="1">
      <c r="A6" s="226"/>
      <c r="B6" s="463" t="s">
        <v>30</v>
      </c>
      <c r="C6" s="464"/>
      <c r="D6" s="464"/>
      <c r="E6" s="465"/>
      <c r="F6" s="466"/>
    </row>
    <row r="7" spans="1:6" ht="17.25" customHeight="1">
      <c r="A7" s="227"/>
      <c r="B7" s="461"/>
      <c r="C7" s="462"/>
      <c r="D7" s="462"/>
      <c r="E7" s="228"/>
      <c r="F7" s="228"/>
    </row>
    <row r="8" spans="1:6" ht="14.65" customHeight="1">
      <c r="A8" s="229" t="s">
        <v>31</v>
      </c>
      <c r="B8" s="553" t="s">
        <v>32</v>
      </c>
      <c r="C8" s="230" t="s">
        <v>33</v>
      </c>
      <c r="D8" s="230" t="s">
        <v>34</v>
      </c>
      <c r="E8" s="231" t="s">
        <v>226</v>
      </c>
      <c r="F8" s="231" t="s">
        <v>36</v>
      </c>
    </row>
    <row r="9" spans="1:6" ht="13.7" customHeight="1">
      <c r="A9" s="232"/>
      <c r="B9" s="554"/>
      <c r="C9" s="233"/>
      <c r="D9" s="234"/>
      <c r="E9" s="235"/>
      <c r="F9" s="235"/>
    </row>
    <row r="10" spans="1:6" ht="12.6" customHeight="1">
      <c r="A10" s="236"/>
      <c r="B10" s="555"/>
      <c r="C10" s="237"/>
      <c r="D10" s="238"/>
      <c r="E10" s="199"/>
      <c r="F10" s="199"/>
    </row>
    <row r="11" spans="1:6" ht="12.6" customHeight="1">
      <c r="A11" s="239" t="s">
        <v>67</v>
      </c>
      <c r="B11" s="552" t="s">
        <v>227</v>
      </c>
      <c r="C11" s="237"/>
      <c r="D11" s="238"/>
      <c r="E11" s="199"/>
      <c r="F11" s="199"/>
    </row>
    <row r="12" spans="1:6" ht="12.6" customHeight="1">
      <c r="A12" s="236"/>
      <c r="B12" s="555"/>
      <c r="C12" s="237"/>
      <c r="D12" s="238"/>
      <c r="E12" s="199"/>
      <c r="F12" s="199"/>
    </row>
    <row r="13" spans="1:6" ht="192.75" customHeight="1">
      <c r="A13" s="237" t="s">
        <v>37</v>
      </c>
      <c r="B13" s="556" t="s">
        <v>228</v>
      </c>
      <c r="C13" s="237"/>
      <c r="D13" s="238"/>
      <c r="E13" s="199"/>
      <c r="F13" s="199"/>
    </row>
    <row r="14" spans="1:6" ht="12.6" customHeight="1">
      <c r="A14" s="240"/>
      <c r="B14" s="556" t="s">
        <v>229</v>
      </c>
      <c r="C14" s="237" t="s">
        <v>56</v>
      </c>
      <c r="D14" s="238">
        <v>1</v>
      </c>
      <c r="E14" s="199"/>
      <c r="F14" s="199">
        <f t="shared" ref="F14:F30" si="0">E14*$D14</f>
        <v>0</v>
      </c>
    </row>
    <row r="15" spans="1:6" ht="12.6" customHeight="1">
      <c r="A15" s="240"/>
      <c r="B15" s="556" t="s">
        <v>230</v>
      </c>
      <c r="C15" s="237" t="s">
        <v>56</v>
      </c>
      <c r="D15" s="238">
        <v>1</v>
      </c>
      <c r="E15" s="199"/>
      <c r="F15" s="199">
        <f t="shared" si="0"/>
        <v>0</v>
      </c>
    </row>
    <row r="16" spans="1:6" ht="12.6" customHeight="1">
      <c r="A16" s="240"/>
      <c r="B16" s="556" t="s">
        <v>231</v>
      </c>
      <c r="C16" s="237" t="s">
        <v>232</v>
      </c>
      <c r="D16" s="238">
        <v>1</v>
      </c>
      <c r="E16" s="199"/>
      <c r="F16" s="199">
        <f t="shared" si="0"/>
        <v>0</v>
      </c>
    </row>
    <row r="17" spans="1:6" ht="12.6" customHeight="1">
      <c r="A17" s="240"/>
      <c r="B17" s="556" t="s">
        <v>233</v>
      </c>
      <c r="C17" s="237" t="s">
        <v>56</v>
      </c>
      <c r="D17" s="238">
        <v>3</v>
      </c>
      <c r="E17" s="199"/>
      <c r="F17" s="199">
        <f t="shared" si="0"/>
        <v>0</v>
      </c>
    </row>
    <row r="18" spans="1:6" ht="12.6" customHeight="1">
      <c r="A18" s="240"/>
      <c r="B18" s="556" t="s">
        <v>234</v>
      </c>
      <c r="C18" s="237" t="s">
        <v>56</v>
      </c>
      <c r="D18" s="238">
        <v>2</v>
      </c>
      <c r="E18" s="199"/>
      <c r="F18" s="199">
        <f t="shared" si="0"/>
        <v>0</v>
      </c>
    </row>
    <row r="19" spans="1:6" ht="12.6" customHeight="1">
      <c r="A19" s="240"/>
      <c r="B19" s="550" t="s">
        <v>235</v>
      </c>
      <c r="C19" s="237" t="s">
        <v>56</v>
      </c>
      <c r="D19" s="238">
        <v>3</v>
      </c>
      <c r="E19" s="199"/>
      <c r="F19" s="199">
        <f t="shared" si="0"/>
        <v>0</v>
      </c>
    </row>
    <row r="20" spans="1:6" ht="12.6" customHeight="1">
      <c r="A20" s="240"/>
      <c r="B20" s="550" t="s">
        <v>236</v>
      </c>
      <c r="C20" s="237" t="s">
        <v>56</v>
      </c>
      <c r="D20" s="238">
        <v>2</v>
      </c>
      <c r="E20" s="199"/>
      <c r="F20" s="199">
        <f t="shared" si="0"/>
        <v>0</v>
      </c>
    </row>
    <row r="21" spans="1:6" ht="12.6" customHeight="1">
      <c r="A21" s="240"/>
      <c r="B21" s="550" t="s">
        <v>237</v>
      </c>
      <c r="C21" s="237" t="s">
        <v>56</v>
      </c>
      <c r="D21" s="238">
        <v>1</v>
      </c>
      <c r="E21" s="199"/>
      <c r="F21" s="199">
        <f t="shared" si="0"/>
        <v>0</v>
      </c>
    </row>
    <row r="22" spans="1:6" ht="12.6" customHeight="1">
      <c r="A22" s="240"/>
      <c r="B22" s="550" t="s">
        <v>238</v>
      </c>
      <c r="C22" s="237" t="s">
        <v>56</v>
      </c>
      <c r="D22" s="238">
        <v>1</v>
      </c>
      <c r="E22" s="199"/>
      <c r="F22" s="199">
        <f t="shared" si="0"/>
        <v>0</v>
      </c>
    </row>
    <row r="23" spans="1:6" ht="12.6" customHeight="1">
      <c r="A23" s="240"/>
      <c r="B23" s="557" t="s">
        <v>239</v>
      </c>
      <c r="C23" s="545" t="s">
        <v>232</v>
      </c>
      <c r="D23" s="546">
        <v>1</v>
      </c>
      <c r="E23" s="199"/>
      <c r="F23" s="199">
        <f t="shared" si="0"/>
        <v>0</v>
      </c>
    </row>
    <row r="24" spans="1:6" ht="12.6" customHeight="1">
      <c r="A24" s="240"/>
      <c r="B24" s="557" t="s">
        <v>240</v>
      </c>
      <c r="C24" s="545" t="s">
        <v>56</v>
      </c>
      <c r="D24" s="546">
        <v>5</v>
      </c>
      <c r="E24" s="199"/>
      <c r="F24" s="199">
        <f t="shared" si="0"/>
        <v>0</v>
      </c>
    </row>
    <row r="25" spans="1:6" ht="12.6" customHeight="1">
      <c r="A25" s="240"/>
      <c r="B25" s="557" t="s">
        <v>241</v>
      </c>
      <c r="C25" s="545" t="s">
        <v>56</v>
      </c>
      <c r="D25" s="546">
        <v>1</v>
      </c>
      <c r="E25" s="199"/>
      <c r="F25" s="199">
        <f t="shared" si="0"/>
        <v>0</v>
      </c>
    </row>
    <row r="26" spans="1:6" ht="12.6" customHeight="1">
      <c r="A26" s="240"/>
      <c r="B26" s="557" t="s">
        <v>242</v>
      </c>
      <c r="C26" s="545" t="s">
        <v>56</v>
      </c>
      <c r="D26" s="546">
        <v>1</v>
      </c>
      <c r="E26" s="199"/>
      <c r="F26" s="199">
        <f t="shared" si="0"/>
        <v>0</v>
      </c>
    </row>
    <row r="27" spans="1:6" ht="12.6" customHeight="1">
      <c r="A27" s="240"/>
      <c r="B27" s="557" t="s">
        <v>243</v>
      </c>
      <c r="C27" s="545" t="s">
        <v>56</v>
      </c>
      <c r="D27" s="546">
        <v>1</v>
      </c>
      <c r="E27" s="199"/>
      <c r="F27" s="199">
        <f t="shared" si="0"/>
        <v>0</v>
      </c>
    </row>
    <row r="28" spans="1:6" ht="12.6" customHeight="1">
      <c r="A28" s="240"/>
      <c r="B28" s="550" t="s">
        <v>244</v>
      </c>
      <c r="C28" s="237" t="s">
        <v>56</v>
      </c>
      <c r="D28" s="238">
        <v>2</v>
      </c>
      <c r="E28" s="199"/>
      <c r="F28" s="199">
        <f t="shared" si="0"/>
        <v>0</v>
      </c>
    </row>
    <row r="29" spans="1:6" ht="12.6" customHeight="1">
      <c r="A29" s="240"/>
      <c r="B29" s="550" t="s">
        <v>245</v>
      </c>
      <c r="C29" s="237" t="s">
        <v>56</v>
      </c>
      <c r="D29" s="238">
        <v>1</v>
      </c>
      <c r="E29" s="199"/>
      <c r="F29" s="199">
        <f t="shared" si="0"/>
        <v>0</v>
      </c>
    </row>
    <row r="30" spans="1:6" ht="12.6" customHeight="1">
      <c r="A30" s="240"/>
      <c r="B30" s="550" t="s">
        <v>246</v>
      </c>
      <c r="C30" s="237" t="s">
        <v>56</v>
      </c>
      <c r="D30" s="238">
        <v>1</v>
      </c>
      <c r="E30" s="199"/>
      <c r="F30" s="199">
        <f t="shared" si="0"/>
        <v>0</v>
      </c>
    </row>
    <row r="31" spans="1:6" ht="12.6" customHeight="1">
      <c r="A31" s="236"/>
      <c r="B31" s="555"/>
      <c r="C31" s="237"/>
      <c r="D31" s="238"/>
      <c r="E31" s="199"/>
      <c r="F31" s="199"/>
    </row>
    <row r="32" spans="1:6" ht="38.25" customHeight="1">
      <c r="A32" s="237" t="s">
        <v>40</v>
      </c>
      <c r="B32" s="555" t="s">
        <v>247</v>
      </c>
      <c r="C32" s="237"/>
      <c r="D32" s="238"/>
      <c r="E32" s="199"/>
      <c r="F32" s="199"/>
    </row>
    <row r="33" spans="1:6" ht="12.6" customHeight="1">
      <c r="A33" s="236"/>
      <c r="B33" s="555"/>
      <c r="C33" s="237" t="s">
        <v>56</v>
      </c>
      <c r="D33" s="238">
        <v>24</v>
      </c>
      <c r="E33" s="199"/>
      <c r="F33" s="199">
        <f>E33*$D33</f>
        <v>0</v>
      </c>
    </row>
    <row r="34" spans="1:6" ht="12.6" customHeight="1">
      <c r="A34" s="236"/>
      <c r="B34" s="555"/>
      <c r="C34" s="237"/>
      <c r="D34" s="238"/>
      <c r="E34" s="199"/>
      <c r="F34" s="199"/>
    </row>
    <row r="35" spans="1:6" ht="39.75" customHeight="1">
      <c r="A35" s="237" t="s">
        <v>42</v>
      </c>
      <c r="B35" s="555" t="s">
        <v>248</v>
      </c>
      <c r="C35" s="237"/>
      <c r="D35" s="238"/>
      <c r="E35" s="199"/>
      <c r="F35" s="199"/>
    </row>
    <row r="36" spans="1:6" ht="12.6" customHeight="1">
      <c r="A36" s="236"/>
      <c r="B36" s="555"/>
      <c r="C36" s="237" t="s">
        <v>56</v>
      </c>
      <c r="D36" s="238">
        <v>4</v>
      </c>
      <c r="E36" s="199"/>
      <c r="F36" s="199">
        <f>E36*$D36</f>
        <v>0</v>
      </c>
    </row>
    <row r="37" spans="1:6" ht="12.6" customHeight="1">
      <c r="A37" s="236"/>
      <c r="B37" s="555"/>
      <c r="C37" s="237"/>
      <c r="D37" s="238"/>
      <c r="E37" s="199"/>
      <c r="F37" s="199"/>
    </row>
    <row r="38" spans="1:6" ht="12.6" customHeight="1">
      <c r="A38" s="236"/>
      <c r="B38" s="555"/>
      <c r="C38" s="237"/>
      <c r="D38" s="238"/>
      <c r="E38" s="199"/>
      <c r="F38" s="199"/>
    </row>
    <row r="39" spans="1:6" ht="89.65" customHeight="1">
      <c r="A39" s="237" t="s">
        <v>40</v>
      </c>
      <c r="B39" s="550" t="s">
        <v>249</v>
      </c>
      <c r="C39" s="237"/>
      <c r="D39" s="238"/>
      <c r="E39" s="199"/>
      <c r="F39" s="199"/>
    </row>
    <row r="40" spans="1:6" ht="12.6" customHeight="1">
      <c r="A40" s="236"/>
      <c r="B40" s="555" t="s">
        <v>250</v>
      </c>
      <c r="C40" s="237" t="s">
        <v>56</v>
      </c>
      <c r="D40" s="238">
        <v>2</v>
      </c>
      <c r="E40" s="199"/>
      <c r="F40" s="199">
        <f>E40*$D40</f>
        <v>0</v>
      </c>
    </row>
    <row r="41" spans="1:6" ht="12.6" customHeight="1">
      <c r="A41" s="236"/>
      <c r="B41" s="555"/>
      <c r="C41" s="237"/>
      <c r="D41" s="238"/>
      <c r="E41" s="199"/>
      <c r="F41" s="199"/>
    </row>
    <row r="42" spans="1:6" ht="89.65" customHeight="1">
      <c r="A42" s="237" t="s">
        <v>42</v>
      </c>
      <c r="B42" s="550" t="s">
        <v>251</v>
      </c>
      <c r="C42" s="237"/>
      <c r="D42" s="238"/>
      <c r="E42" s="199"/>
      <c r="F42" s="199"/>
    </row>
    <row r="43" spans="1:6" ht="12.6" customHeight="1">
      <c r="A43" s="236"/>
      <c r="B43" s="555" t="s">
        <v>252</v>
      </c>
      <c r="C43" s="237" t="s">
        <v>56</v>
      </c>
      <c r="D43" s="238">
        <v>2</v>
      </c>
      <c r="E43" s="199"/>
      <c r="F43" s="199">
        <f>E43*$D43</f>
        <v>0</v>
      </c>
    </row>
    <row r="44" spans="1:6" ht="12.6" customHeight="1">
      <c r="A44" s="236"/>
      <c r="B44" s="555"/>
      <c r="C44" s="237"/>
      <c r="D44" s="238"/>
      <c r="E44" s="199"/>
      <c r="F44" s="199"/>
    </row>
    <row r="45" spans="1:6" ht="45.6" customHeight="1">
      <c r="A45" s="237" t="s">
        <v>44</v>
      </c>
      <c r="B45" s="550" t="s">
        <v>253</v>
      </c>
      <c r="C45" s="237"/>
      <c r="D45" s="238"/>
      <c r="E45" s="199"/>
      <c r="F45" s="199"/>
    </row>
    <row r="46" spans="1:6" ht="12.6" customHeight="1">
      <c r="A46" s="236"/>
      <c r="B46" s="555" t="s">
        <v>254</v>
      </c>
      <c r="C46" s="237" t="s">
        <v>56</v>
      </c>
      <c r="D46" s="238">
        <v>2</v>
      </c>
      <c r="E46" s="199"/>
      <c r="F46" s="199">
        <f>E46*$D46</f>
        <v>0</v>
      </c>
    </row>
    <row r="47" spans="1:6" ht="12.6" customHeight="1">
      <c r="A47" s="236"/>
      <c r="B47" s="555"/>
      <c r="C47" s="237"/>
      <c r="D47" s="238"/>
      <c r="E47" s="199"/>
      <c r="F47" s="199"/>
    </row>
    <row r="48" spans="1:6" ht="45.6" customHeight="1">
      <c r="A48" s="237" t="s">
        <v>89</v>
      </c>
      <c r="B48" s="550" t="s">
        <v>255</v>
      </c>
      <c r="C48" s="237"/>
      <c r="D48" s="238"/>
      <c r="E48" s="199"/>
      <c r="F48" s="199"/>
    </row>
    <row r="49" spans="1:6" ht="12.6" customHeight="1">
      <c r="A49" s="236"/>
      <c r="B49" s="555" t="s">
        <v>254</v>
      </c>
      <c r="C49" s="237" t="s">
        <v>56</v>
      </c>
      <c r="D49" s="238">
        <v>2</v>
      </c>
      <c r="E49" s="199"/>
      <c r="F49" s="199">
        <f>E49*$D49</f>
        <v>0</v>
      </c>
    </row>
    <row r="50" spans="1:6" ht="12.6" customHeight="1">
      <c r="A50" s="236"/>
      <c r="B50" s="555"/>
      <c r="C50" s="237"/>
      <c r="D50" s="238"/>
      <c r="E50" s="199"/>
      <c r="F50" s="199"/>
    </row>
    <row r="51" spans="1:6" ht="56.65" customHeight="1">
      <c r="A51" s="237" t="s">
        <v>46</v>
      </c>
      <c r="B51" s="550" t="s">
        <v>256</v>
      </c>
      <c r="C51" s="237"/>
      <c r="D51" s="238"/>
      <c r="E51" s="199"/>
      <c r="F51" s="199"/>
    </row>
    <row r="52" spans="1:6" ht="12.6" customHeight="1">
      <c r="A52" s="236"/>
      <c r="B52" s="555" t="s">
        <v>257</v>
      </c>
      <c r="C52" s="237" t="s">
        <v>39</v>
      </c>
      <c r="D52" s="238">
        <v>4</v>
      </c>
      <c r="E52" s="199"/>
      <c r="F52" s="199">
        <f>E52*$D52</f>
        <v>0</v>
      </c>
    </row>
    <row r="53" spans="1:6" ht="12.6" customHeight="1">
      <c r="A53" s="236"/>
      <c r="B53" s="555"/>
      <c r="C53" s="237"/>
      <c r="D53" s="238"/>
      <c r="E53" s="199"/>
      <c r="F53" s="199"/>
    </row>
    <row r="54" spans="1:6" ht="51" customHeight="1">
      <c r="A54" s="237" t="s">
        <v>48</v>
      </c>
      <c r="B54" s="550" t="s">
        <v>258</v>
      </c>
      <c r="C54" s="237"/>
      <c r="D54" s="238"/>
      <c r="E54" s="199"/>
      <c r="F54" s="199"/>
    </row>
    <row r="55" spans="1:6" ht="12.6" customHeight="1">
      <c r="A55" s="236"/>
      <c r="B55" s="555" t="s">
        <v>259</v>
      </c>
      <c r="C55" s="237" t="s">
        <v>39</v>
      </c>
      <c r="D55" s="238">
        <v>4</v>
      </c>
      <c r="E55" s="199"/>
      <c r="F55" s="199">
        <f>E55*$D55</f>
        <v>0</v>
      </c>
    </row>
    <row r="56" spans="1:6" ht="12.6" customHeight="1">
      <c r="A56" s="236"/>
      <c r="B56" s="555"/>
      <c r="C56" s="237"/>
      <c r="D56" s="238"/>
      <c r="E56" s="199"/>
      <c r="F56" s="199"/>
    </row>
    <row r="57" spans="1:6" ht="129.75" customHeight="1">
      <c r="A57" s="237" t="s">
        <v>99</v>
      </c>
      <c r="B57" s="558" t="s">
        <v>260</v>
      </c>
      <c r="C57" s="237"/>
      <c r="D57" s="238"/>
      <c r="E57" s="199"/>
      <c r="F57" s="199"/>
    </row>
    <row r="58" spans="1:6" ht="89.65" customHeight="1">
      <c r="A58" s="236"/>
      <c r="B58" s="547" t="s">
        <v>261</v>
      </c>
      <c r="C58" s="237"/>
      <c r="D58" s="238"/>
      <c r="E58" s="199"/>
      <c r="F58" s="199"/>
    </row>
    <row r="59" spans="1:6" ht="12.6" customHeight="1">
      <c r="A59" s="236"/>
      <c r="B59" s="547"/>
      <c r="C59" s="237" t="s">
        <v>56</v>
      </c>
      <c r="D59" s="238">
        <v>3</v>
      </c>
      <c r="E59" s="199"/>
      <c r="F59" s="199">
        <f>E59*$D59</f>
        <v>0</v>
      </c>
    </row>
    <row r="60" spans="1:6" ht="12.6" customHeight="1">
      <c r="A60" s="236"/>
      <c r="B60" s="547"/>
      <c r="C60" s="237"/>
      <c r="D60" s="238"/>
      <c r="E60" s="199"/>
      <c r="F60" s="199"/>
    </row>
    <row r="61" spans="1:6" ht="111.6" customHeight="1">
      <c r="A61" s="237" t="s">
        <v>102</v>
      </c>
      <c r="B61" s="547" t="s">
        <v>260</v>
      </c>
      <c r="C61" s="237"/>
      <c r="D61" s="238"/>
      <c r="E61" s="199"/>
      <c r="F61" s="199"/>
    </row>
    <row r="62" spans="1:6" ht="89.65" customHeight="1">
      <c r="A62" s="236"/>
      <c r="B62" s="547" t="s">
        <v>262</v>
      </c>
      <c r="C62" s="237"/>
      <c r="D62" s="238"/>
      <c r="E62" s="199"/>
      <c r="F62" s="199"/>
    </row>
    <row r="63" spans="1:6" ht="12.6" customHeight="1">
      <c r="A63" s="236"/>
      <c r="B63" s="548"/>
      <c r="C63" s="237" t="s">
        <v>56</v>
      </c>
      <c r="D63" s="238">
        <v>1</v>
      </c>
      <c r="E63" s="199"/>
      <c r="F63" s="199">
        <f>E63*$D63</f>
        <v>0</v>
      </c>
    </row>
    <row r="64" spans="1:6" ht="12.6" customHeight="1">
      <c r="A64" s="236"/>
      <c r="B64" s="555"/>
      <c r="C64" s="237"/>
      <c r="D64" s="238"/>
      <c r="E64" s="199"/>
      <c r="F64" s="199"/>
    </row>
    <row r="65" spans="1:6" ht="66.75" customHeight="1">
      <c r="A65" s="237" t="s">
        <v>104</v>
      </c>
      <c r="B65" s="550" t="s">
        <v>263</v>
      </c>
      <c r="C65" s="3"/>
      <c r="D65" s="241"/>
      <c r="E65" s="193"/>
      <c r="F65" s="193"/>
    </row>
    <row r="66" spans="1:6" ht="12.6" customHeight="1">
      <c r="A66" s="236"/>
      <c r="B66" s="555" t="s">
        <v>264</v>
      </c>
      <c r="C66" s="237" t="s">
        <v>56</v>
      </c>
      <c r="D66" s="238">
        <v>2</v>
      </c>
      <c r="E66" s="199"/>
      <c r="F66" s="199">
        <f>E66*$D66</f>
        <v>0</v>
      </c>
    </row>
    <row r="67" spans="1:6" ht="12.6" customHeight="1">
      <c r="A67" s="236"/>
      <c r="B67" s="555"/>
      <c r="C67" s="237"/>
      <c r="D67" s="238"/>
      <c r="E67" s="199"/>
      <c r="F67" s="199"/>
    </row>
    <row r="68" spans="1:6" ht="62.1" customHeight="1">
      <c r="A68" s="237" t="s">
        <v>108</v>
      </c>
      <c r="B68" s="555" t="s">
        <v>265</v>
      </c>
      <c r="C68" s="3"/>
      <c r="D68" s="241"/>
      <c r="E68" s="193"/>
      <c r="F68" s="193"/>
    </row>
    <row r="69" spans="1:6" ht="12.6" customHeight="1">
      <c r="A69" s="236"/>
      <c r="B69" s="555"/>
      <c r="C69" s="237" t="s">
        <v>56</v>
      </c>
      <c r="D69" s="238">
        <v>2</v>
      </c>
      <c r="E69" s="199"/>
      <c r="F69" s="199">
        <f>E69*$D69</f>
        <v>0</v>
      </c>
    </row>
    <row r="70" spans="1:6" ht="12.6" customHeight="1">
      <c r="A70" s="240"/>
      <c r="B70" s="559"/>
      <c r="C70" s="242"/>
      <c r="D70" s="243"/>
      <c r="E70" s="199"/>
      <c r="F70" s="199"/>
    </row>
    <row r="71" spans="1:6" ht="144.6" customHeight="1">
      <c r="A71" s="237" t="s">
        <v>111</v>
      </c>
      <c r="B71" s="560" t="s">
        <v>266</v>
      </c>
      <c r="C71" s="52"/>
      <c r="D71" s="244"/>
      <c r="E71" s="199"/>
      <c r="F71" s="199"/>
    </row>
    <row r="72" spans="1:6" ht="23.65" customHeight="1">
      <c r="A72" s="236"/>
      <c r="B72" s="560" t="s">
        <v>171</v>
      </c>
      <c r="C72" s="52"/>
      <c r="D72" s="245"/>
      <c r="E72" s="199"/>
      <c r="F72" s="199"/>
    </row>
    <row r="73" spans="1:6" ht="23.65" customHeight="1">
      <c r="A73" s="236"/>
      <c r="B73" s="561" t="s">
        <v>267</v>
      </c>
      <c r="C73" s="246"/>
      <c r="D73" s="238"/>
      <c r="E73" s="199"/>
      <c r="F73" s="199"/>
    </row>
    <row r="74" spans="1:6" ht="12.6" customHeight="1">
      <c r="A74" s="240"/>
      <c r="B74" s="562" t="s">
        <v>268</v>
      </c>
      <c r="C74" s="247" t="s">
        <v>148</v>
      </c>
      <c r="D74" s="248">
        <v>645</v>
      </c>
      <c r="E74" s="199"/>
      <c r="F74" s="199">
        <f>E74*$D74</f>
        <v>0</v>
      </c>
    </row>
    <row r="75" spans="1:6" ht="12.6" customHeight="1">
      <c r="A75" s="236"/>
      <c r="B75" s="555"/>
      <c r="C75" s="237"/>
      <c r="D75" s="238"/>
      <c r="E75" s="199"/>
      <c r="F75" s="199"/>
    </row>
    <row r="76" spans="1:6" ht="144.6" customHeight="1">
      <c r="A76" s="237" t="s">
        <v>122</v>
      </c>
      <c r="B76" s="563" t="s">
        <v>269</v>
      </c>
      <c r="C76" s="237"/>
      <c r="D76" s="241"/>
      <c r="E76" s="193"/>
      <c r="F76" s="193"/>
    </row>
    <row r="77" spans="1:6" ht="12.6" customHeight="1">
      <c r="A77" s="236"/>
      <c r="B77" s="564" t="s">
        <v>270</v>
      </c>
      <c r="C77" s="237"/>
      <c r="D77" s="238"/>
      <c r="E77" s="199"/>
      <c r="F77" s="199"/>
    </row>
    <row r="78" spans="1:6" ht="23.65" customHeight="1">
      <c r="A78" s="236"/>
      <c r="B78" s="565" t="s">
        <v>271</v>
      </c>
      <c r="C78" s="237"/>
      <c r="D78" s="238"/>
      <c r="E78" s="199"/>
      <c r="F78" s="199"/>
    </row>
    <row r="79" spans="1:6" ht="12.6" customHeight="1">
      <c r="A79" s="249"/>
      <c r="B79" s="560" t="s">
        <v>272</v>
      </c>
      <c r="C79" s="250" t="s">
        <v>148</v>
      </c>
      <c r="D79" s="221">
        <v>40</v>
      </c>
      <c r="E79" s="199"/>
      <c r="F79" s="199">
        <f>E79*$D79</f>
        <v>0</v>
      </c>
    </row>
    <row r="80" spans="1:6" ht="12.6" customHeight="1">
      <c r="A80" s="249"/>
      <c r="B80" s="560" t="s">
        <v>273</v>
      </c>
      <c r="C80" s="251" t="s">
        <v>148</v>
      </c>
      <c r="D80" s="221">
        <v>21</v>
      </c>
      <c r="E80" s="199"/>
      <c r="F80" s="199">
        <f>E80*$D80</f>
        <v>0</v>
      </c>
    </row>
    <row r="81" spans="1:6" ht="12.6" customHeight="1">
      <c r="A81" s="249"/>
      <c r="B81" s="562" t="s">
        <v>274</v>
      </c>
      <c r="C81" s="252" t="s">
        <v>148</v>
      </c>
      <c r="D81" s="221">
        <v>9</v>
      </c>
      <c r="E81" s="199"/>
      <c r="F81" s="199">
        <f>E81*$D81</f>
        <v>0</v>
      </c>
    </row>
    <row r="82" spans="1:6" ht="12.6" customHeight="1">
      <c r="A82" s="253"/>
      <c r="B82" s="555"/>
      <c r="C82" s="220"/>
      <c r="D82" s="163"/>
      <c r="E82" s="193"/>
      <c r="F82" s="193"/>
    </row>
    <row r="83" spans="1:6" ht="188.65" customHeight="1">
      <c r="A83" s="254" t="s">
        <v>128</v>
      </c>
      <c r="B83" s="555" t="s">
        <v>275</v>
      </c>
      <c r="C83" s="220"/>
      <c r="D83" s="163"/>
      <c r="E83" s="193"/>
      <c r="F83" s="193"/>
    </row>
    <row r="84" spans="1:6" ht="23.65" customHeight="1">
      <c r="A84" s="236"/>
      <c r="B84" s="566" t="s">
        <v>276</v>
      </c>
      <c r="C84" s="237"/>
      <c r="D84" s="255"/>
      <c r="E84" s="199"/>
      <c r="F84" s="199"/>
    </row>
    <row r="85" spans="1:6" ht="12.6" customHeight="1">
      <c r="A85" s="236"/>
      <c r="B85" s="555" t="s">
        <v>157</v>
      </c>
      <c r="C85" s="237"/>
      <c r="D85" s="256"/>
      <c r="E85" s="199"/>
      <c r="F85" s="199"/>
    </row>
    <row r="86" spans="1:6" ht="12.6" customHeight="1">
      <c r="A86" s="236"/>
      <c r="B86" s="555" t="s">
        <v>277</v>
      </c>
      <c r="C86" s="257" t="s">
        <v>148</v>
      </c>
      <c r="D86" s="238">
        <v>40</v>
      </c>
      <c r="E86" s="199"/>
      <c r="F86" s="199">
        <f>E86*$D86</f>
        <v>0</v>
      </c>
    </row>
    <row r="87" spans="1:6" ht="12.6" customHeight="1">
      <c r="A87" s="236"/>
      <c r="B87" s="555" t="s">
        <v>278</v>
      </c>
      <c r="C87" s="161" t="s">
        <v>148</v>
      </c>
      <c r="D87" s="238">
        <v>21</v>
      </c>
      <c r="E87" s="199"/>
      <c r="F87" s="199">
        <f>E87*$D87</f>
        <v>0</v>
      </c>
    </row>
    <row r="88" spans="1:6" ht="12.6" customHeight="1">
      <c r="A88" s="236"/>
      <c r="B88" s="555" t="s">
        <v>279</v>
      </c>
      <c r="C88" s="258" t="s">
        <v>148</v>
      </c>
      <c r="D88" s="238">
        <v>9</v>
      </c>
      <c r="E88" s="199"/>
      <c r="F88" s="199">
        <f>E88*$D88</f>
        <v>0</v>
      </c>
    </row>
    <row r="89" spans="1:6" ht="12.6" customHeight="1">
      <c r="A89" s="236"/>
      <c r="B89" s="555"/>
      <c r="C89" s="237"/>
      <c r="D89" s="238"/>
      <c r="E89" s="199"/>
      <c r="F89" s="199"/>
    </row>
    <row r="90" spans="1:6" ht="51" customHeight="1">
      <c r="A90" s="237" t="s">
        <v>280</v>
      </c>
      <c r="B90" s="558" t="s">
        <v>281</v>
      </c>
      <c r="C90" s="237"/>
      <c r="D90" s="238"/>
      <c r="E90" s="199"/>
      <c r="F90" s="199"/>
    </row>
    <row r="91" spans="1:6" ht="12.6" customHeight="1">
      <c r="A91" s="236"/>
      <c r="B91" s="548" t="s">
        <v>282</v>
      </c>
      <c r="C91" s="237" t="s">
        <v>56</v>
      </c>
      <c r="D91" s="238">
        <v>10</v>
      </c>
      <c r="E91" s="199"/>
      <c r="F91" s="199">
        <f>E91*$D91</f>
        <v>0</v>
      </c>
    </row>
    <row r="92" spans="1:6" ht="12.6" customHeight="1">
      <c r="A92" s="236"/>
      <c r="B92" s="555"/>
      <c r="C92" s="237"/>
      <c r="D92" s="238"/>
      <c r="E92" s="199"/>
      <c r="F92" s="199"/>
    </row>
    <row r="93" spans="1:6" ht="51.75" customHeight="1">
      <c r="A93" s="237" t="s">
        <v>283</v>
      </c>
      <c r="B93" s="567" t="s">
        <v>176</v>
      </c>
      <c r="C93" s="259"/>
      <c r="D93" s="238"/>
      <c r="E93" s="199"/>
      <c r="F93" s="199"/>
    </row>
    <row r="94" spans="1:6" ht="12.6" customHeight="1">
      <c r="A94" s="236"/>
      <c r="B94" s="562" t="s">
        <v>177</v>
      </c>
      <c r="C94" s="260" t="s">
        <v>178</v>
      </c>
      <c r="D94" s="238">
        <v>50</v>
      </c>
      <c r="E94" s="199"/>
      <c r="F94" s="199">
        <f>E94*$D94</f>
        <v>0</v>
      </c>
    </row>
    <row r="95" spans="1:6" ht="12.6" customHeight="1">
      <c r="A95" s="240"/>
      <c r="B95" s="555"/>
      <c r="C95" s="237"/>
      <c r="D95" s="238"/>
      <c r="E95" s="199"/>
      <c r="F95" s="199"/>
    </row>
    <row r="96" spans="1:6" ht="65.25" customHeight="1">
      <c r="A96" s="237" t="s">
        <v>284</v>
      </c>
      <c r="B96" s="567" t="s">
        <v>179</v>
      </c>
      <c r="C96" s="259"/>
      <c r="D96" s="238"/>
      <c r="E96" s="199"/>
      <c r="F96" s="199"/>
    </row>
    <row r="97" spans="1:6" ht="12.6" customHeight="1">
      <c r="A97" s="236"/>
      <c r="B97" s="562" t="s">
        <v>285</v>
      </c>
      <c r="C97" s="260" t="s">
        <v>56</v>
      </c>
      <c r="D97" s="238">
        <v>8</v>
      </c>
      <c r="E97" s="199"/>
      <c r="F97" s="199">
        <f>E97*$D97</f>
        <v>0</v>
      </c>
    </row>
    <row r="98" spans="1:6" ht="12.6" customHeight="1">
      <c r="A98" s="236"/>
      <c r="B98" s="555"/>
      <c r="C98" s="237"/>
      <c r="D98" s="238"/>
      <c r="E98" s="199"/>
      <c r="F98" s="199"/>
    </row>
    <row r="99" spans="1:6" ht="67.7" customHeight="1">
      <c r="A99" s="237" t="s">
        <v>286</v>
      </c>
      <c r="B99" s="550" t="s">
        <v>287</v>
      </c>
      <c r="C99" s="237"/>
      <c r="D99" s="238"/>
      <c r="E99" s="199"/>
      <c r="F99" s="199"/>
    </row>
    <row r="100" spans="1:6" ht="12.6" customHeight="1">
      <c r="A100" s="236"/>
      <c r="B100" s="555"/>
      <c r="C100" s="237" t="s">
        <v>39</v>
      </c>
      <c r="D100" s="238">
        <v>1</v>
      </c>
      <c r="E100" s="199"/>
      <c r="F100" s="199">
        <f>E100*$D100</f>
        <v>0</v>
      </c>
    </row>
    <row r="101" spans="1:6" ht="12.6" customHeight="1">
      <c r="A101" s="236"/>
      <c r="B101" s="555"/>
      <c r="C101" s="237"/>
      <c r="D101" s="238"/>
      <c r="E101" s="199"/>
      <c r="F101" s="199"/>
    </row>
    <row r="102" spans="1:6" ht="34.700000000000003" customHeight="1">
      <c r="A102" s="237" t="s">
        <v>288</v>
      </c>
      <c r="B102" s="550" t="s">
        <v>289</v>
      </c>
      <c r="C102" s="237"/>
      <c r="D102" s="238"/>
      <c r="E102" s="199"/>
      <c r="F102" s="199"/>
    </row>
    <row r="103" spans="1:6" ht="12.6" customHeight="1">
      <c r="A103" s="240"/>
      <c r="B103" s="555" t="s">
        <v>290</v>
      </c>
      <c r="C103" s="237" t="s">
        <v>39</v>
      </c>
      <c r="D103" s="238">
        <v>1</v>
      </c>
      <c r="E103" s="199"/>
      <c r="F103" s="199">
        <f>E103*$D103</f>
        <v>0</v>
      </c>
    </row>
    <row r="104" spans="1:6" ht="12.6" customHeight="1">
      <c r="A104" s="236"/>
      <c r="B104" s="555"/>
      <c r="C104" s="237"/>
      <c r="D104" s="238"/>
      <c r="E104" s="199"/>
      <c r="F104" s="199"/>
    </row>
    <row r="105" spans="1:6" ht="23.65" customHeight="1">
      <c r="A105" s="237" t="s">
        <v>291</v>
      </c>
      <c r="B105" s="550" t="s">
        <v>292</v>
      </c>
      <c r="C105" s="237"/>
      <c r="D105" s="238"/>
      <c r="E105" s="199"/>
      <c r="F105" s="199"/>
    </row>
    <row r="106" spans="1:6" ht="12.6" customHeight="1">
      <c r="A106" s="236"/>
      <c r="B106" s="555" t="s">
        <v>290</v>
      </c>
      <c r="C106" s="237" t="s">
        <v>39</v>
      </c>
      <c r="D106" s="238">
        <v>1</v>
      </c>
      <c r="E106" s="199"/>
      <c r="F106" s="199">
        <f>E106*$D106</f>
        <v>0</v>
      </c>
    </row>
    <row r="107" spans="1:6" ht="12.6" customHeight="1">
      <c r="A107" s="236"/>
      <c r="B107" s="555"/>
      <c r="C107" s="237"/>
      <c r="D107" s="238"/>
      <c r="E107" s="199"/>
      <c r="F107" s="199"/>
    </row>
    <row r="108" spans="1:6" ht="23.65" customHeight="1">
      <c r="A108" s="237" t="s">
        <v>293</v>
      </c>
      <c r="B108" s="555" t="s">
        <v>294</v>
      </c>
      <c r="C108" s="237"/>
      <c r="D108" s="238"/>
      <c r="E108" s="199"/>
      <c r="F108" s="199"/>
    </row>
    <row r="109" spans="1:6" ht="12.6" customHeight="1">
      <c r="A109" s="236"/>
      <c r="B109" s="550"/>
      <c r="C109" s="237" t="s">
        <v>39</v>
      </c>
      <c r="D109" s="238">
        <v>1</v>
      </c>
      <c r="E109" s="199"/>
      <c r="F109" s="199">
        <f>E109*$D109</f>
        <v>0</v>
      </c>
    </row>
    <row r="110" spans="1:6" ht="23.65" customHeight="1">
      <c r="A110" s="237" t="s">
        <v>295</v>
      </c>
      <c r="B110" s="550" t="s">
        <v>133</v>
      </c>
      <c r="C110" s="237"/>
      <c r="D110" s="238"/>
      <c r="E110" s="199"/>
      <c r="F110" s="199"/>
    </row>
    <row r="111" spans="1:6" ht="13.7" customHeight="1">
      <c r="A111" s="261"/>
      <c r="B111" s="568"/>
      <c r="C111" s="262" t="s">
        <v>134</v>
      </c>
      <c r="D111" s="263"/>
      <c r="E111" s="264">
        <f>SUM(F14:F109)</f>
        <v>0</v>
      </c>
      <c r="F111" s="264">
        <f>$D111*E111</f>
        <v>0</v>
      </c>
    </row>
    <row r="112" spans="1:6" ht="14.65" customHeight="1">
      <c r="A112" s="139"/>
      <c r="B112" s="569" t="s">
        <v>296</v>
      </c>
      <c r="C112" s="265"/>
      <c r="D112" s="141" t="s">
        <v>51</v>
      </c>
      <c r="E112" s="182"/>
      <c r="F112" s="183">
        <f>SUM(F14:F111)</f>
        <v>0</v>
      </c>
    </row>
    <row r="113" spans="1:6" ht="13.7" customHeight="1">
      <c r="A113" s="266"/>
      <c r="B113" s="570"/>
      <c r="C113" s="267"/>
      <c r="D113" s="268"/>
      <c r="E113" s="269"/>
      <c r="F113" s="269"/>
    </row>
    <row r="114" spans="1:6" ht="12.6" customHeight="1">
      <c r="A114" s="236"/>
      <c r="B114" s="555"/>
      <c r="C114" s="237"/>
      <c r="D114" s="238"/>
      <c r="E114" s="199"/>
      <c r="F114" s="199"/>
    </row>
    <row r="115" spans="1:6" ht="26.25" customHeight="1">
      <c r="A115" s="270" t="s">
        <v>136</v>
      </c>
      <c r="B115" s="551" t="s">
        <v>297</v>
      </c>
      <c r="C115" s="237"/>
      <c r="D115" s="238"/>
      <c r="E115" s="199"/>
      <c r="F115" s="199"/>
    </row>
    <row r="116" spans="1:6" ht="12.6" customHeight="1">
      <c r="A116" s="236"/>
      <c r="B116" s="563"/>
      <c r="C116" s="237"/>
      <c r="D116" s="238"/>
      <c r="E116" s="199"/>
      <c r="F116" s="199"/>
    </row>
    <row r="117" spans="1:6" ht="206.1" customHeight="1">
      <c r="A117" s="271" t="s">
        <v>37</v>
      </c>
      <c r="B117" s="571" t="s">
        <v>298</v>
      </c>
      <c r="C117" s="272"/>
      <c r="D117" s="238"/>
      <c r="E117" s="199"/>
      <c r="F117" s="199"/>
    </row>
    <row r="118" spans="1:6" ht="14.1" customHeight="1">
      <c r="A118" s="236"/>
      <c r="B118" s="547" t="s">
        <v>299</v>
      </c>
      <c r="C118" s="237"/>
      <c r="D118" s="238"/>
      <c r="E118" s="199"/>
      <c r="F118" s="199"/>
    </row>
    <row r="119" spans="1:6" ht="14.1" customHeight="1">
      <c r="A119" s="236"/>
      <c r="B119" s="547" t="s">
        <v>300</v>
      </c>
      <c r="C119" s="237"/>
      <c r="D119" s="238"/>
      <c r="E119" s="199"/>
      <c r="F119" s="199"/>
    </row>
    <row r="120" spans="1:6" ht="14.1" customHeight="1">
      <c r="A120" s="236"/>
      <c r="B120" s="547" t="s">
        <v>301</v>
      </c>
      <c r="C120" s="237"/>
      <c r="D120" s="238"/>
      <c r="E120" s="199"/>
      <c r="F120" s="199"/>
    </row>
    <row r="121" spans="1:6" ht="14.1" customHeight="1">
      <c r="A121" s="240"/>
      <c r="B121" s="547" t="s">
        <v>302</v>
      </c>
      <c r="C121" s="237"/>
      <c r="D121" s="163"/>
      <c r="E121" s="164"/>
      <c r="F121" s="199"/>
    </row>
    <row r="122" spans="1:6" ht="14.1" customHeight="1">
      <c r="A122" s="240"/>
      <c r="B122" s="547" t="s">
        <v>303</v>
      </c>
      <c r="C122" s="237"/>
      <c r="D122" s="163"/>
      <c r="E122" s="164"/>
      <c r="F122" s="199"/>
    </row>
    <row r="123" spans="1:6" ht="14.1" customHeight="1">
      <c r="A123" s="236"/>
      <c r="B123" s="547" t="s">
        <v>304</v>
      </c>
      <c r="C123" s="237"/>
      <c r="D123" s="238"/>
      <c r="E123" s="199"/>
      <c r="F123" s="199"/>
    </row>
    <row r="124" spans="1:6" ht="14.1" customHeight="1">
      <c r="A124" s="236"/>
      <c r="B124" s="547" t="s">
        <v>305</v>
      </c>
      <c r="C124" s="237"/>
      <c r="D124" s="238"/>
      <c r="E124" s="199"/>
      <c r="F124" s="199"/>
    </row>
    <row r="125" spans="1:6" ht="14.1" customHeight="1">
      <c r="A125" s="236"/>
      <c r="B125" s="547" t="s">
        <v>306</v>
      </c>
      <c r="C125" s="237"/>
      <c r="D125" s="238"/>
      <c r="E125" s="199"/>
      <c r="F125" s="199"/>
    </row>
    <row r="126" spans="1:6" ht="14.1" customHeight="1">
      <c r="A126" s="236"/>
      <c r="B126" s="547" t="s">
        <v>307</v>
      </c>
      <c r="C126" s="237"/>
      <c r="D126" s="238"/>
      <c r="E126" s="199"/>
      <c r="F126" s="199"/>
    </row>
    <row r="127" spans="1:6" ht="14.1" customHeight="1">
      <c r="A127" s="236"/>
      <c r="B127" s="547" t="s">
        <v>308</v>
      </c>
      <c r="C127" s="237"/>
      <c r="D127" s="238"/>
      <c r="E127" s="199"/>
      <c r="F127" s="199"/>
    </row>
    <row r="128" spans="1:6" ht="14.1" customHeight="1">
      <c r="A128" s="236"/>
      <c r="B128" s="547" t="s">
        <v>309</v>
      </c>
      <c r="C128" s="237"/>
      <c r="D128" s="238"/>
      <c r="E128" s="199"/>
      <c r="F128" s="199"/>
    </row>
    <row r="129" spans="1:6" ht="14.1" customHeight="1">
      <c r="A129" s="236"/>
      <c r="B129" s="547" t="s">
        <v>310</v>
      </c>
      <c r="C129" s="237"/>
      <c r="D129" s="238"/>
      <c r="E129" s="199"/>
      <c r="F129" s="199"/>
    </row>
    <row r="130" spans="1:6" ht="14.1" customHeight="1">
      <c r="A130" s="236"/>
      <c r="B130" s="547" t="s">
        <v>311</v>
      </c>
      <c r="C130" s="237"/>
      <c r="D130" s="238"/>
      <c r="E130" s="199"/>
      <c r="F130" s="199"/>
    </row>
    <row r="131" spans="1:6" ht="14.1" customHeight="1">
      <c r="A131" s="236"/>
      <c r="B131" s="547" t="s">
        <v>312</v>
      </c>
      <c r="C131" s="237"/>
      <c r="D131" s="238"/>
      <c r="E131" s="199"/>
      <c r="F131" s="199"/>
    </row>
    <row r="132" spans="1:6" ht="14.1" customHeight="1">
      <c r="A132" s="236"/>
      <c r="B132" s="547" t="s">
        <v>313</v>
      </c>
      <c r="C132" s="237"/>
      <c r="D132" s="238"/>
      <c r="E132" s="199"/>
      <c r="F132" s="199"/>
    </row>
    <row r="133" spans="1:6" ht="12.6" customHeight="1">
      <c r="A133" s="236"/>
      <c r="B133" s="547" t="s">
        <v>314</v>
      </c>
      <c r="C133" s="237"/>
      <c r="D133" s="238"/>
      <c r="E133" s="199"/>
      <c r="F133" s="199"/>
    </row>
    <row r="134" spans="1:6" ht="12.6" customHeight="1">
      <c r="A134" s="236"/>
      <c r="B134" s="547" t="s">
        <v>315</v>
      </c>
      <c r="C134" s="237"/>
      <c r="D134" s="238"/>
      <c r="E134" s="199"/>
      <c r="F134" s="199"/>
    </row>
    <row r="135" spans="1:6" ht="12.6" customHeight="1">
      <c r="A135" s="236"/>
      <c r="B135" s="547" t="s">
        <v>316</v>
      </c>
      <c r="C135" s="237"/>
      <c r="D135" s="238"/>
      <c r="E135" s="199"/>
      <c r="F135" s="199"/>
    </row>
    <row r="136" spans="1:6" ht="12.6" customHeight="1">
      <c r="A136" s="236"/>
      <c r="B136" s="547" t="s">
        <v>317</v>
      </c>
      <c r="C136" s="237"/>
      <c r="D136" s="238"/>
      <c r="E136" s="199"/>
      <c r="F136" s="199"/>
    </row>
    <row r="137" spans="1:6" ht="12.6" customHeight="1">
      <c r="A137" s="236"/>
      <c r="B137" s="548" t="s">
        <v>318</v>
      </c>
      <c r="C137" s="237" t="s">
        <v>56</v>
      </c>
      <c r="D137" s="238">
        <v>1</v>
      </c>
      <c r="E137" s="199"/>
      <c r="F137" s="199">
        <f>E137*$D137</f>
        <v>0</v>
      </c>
    </row>
    <row r="138" spans="1:6" ht="12.6" customHeight="1">
      <c r="A138" s="236"/>
      <c r="B138" s="563"/>
      <c r="C138" s="237"/>
      <c r="D138" s="238"/>
      <c r="E138" s="199"/>
      <c r="F138" s="199"/>
    </row>
    <row r="139" spans="1:6" ht="62.1" customHeight="1">
      <c r="A139" s="271" t="s">
        <v>40</v>
      </c>
      <c r="B139" s="571" t="s">
        <v>319</v>
      </c>
      <c r="C139" s="272"/>
      <c r="D139" s="238"/>
      <c r="E139" s="199"/>
      <c r="F139" s="199"/>
    </row>
    <row r="140" spans="1:6" ht="14.1" customHeight="1">
      <c r="A140" s="236"/>
      <c r="B140" s="547" t="s">
        <v>301</v>
      </c>
      <c r="C140" s="237"/>
      <c r="D140" s="238"/>
      <c r="E140" s="199"/>
      <c r="F140" s="199"/>
    </row>
    <row r="141" spans="1:6" ht="14.1" customHeight="1">
      <c r="A141" s="236"/>
      <c r="B141" s="547" t="s">
        <v>304</v>
      </c>
      <c r="C141" s="237"/>
      <c r="D141" s="238"/>
      <c r="E141" s="199"/>
      <c r="F141" s="199"/>
    </row>
    <row r="142" spans="1:6" ht="14.1" customHeight="1">
      <c r="A142" s="236"/>
      <c r="B142" s="547" t="s">
        <v>320</v>
      </c>
      <c r="C142" s="237"/>
      <c r="D142" s="238"/>
      <c r="E142" s="199"/>
      <c r="F142" s="199"/>
    </row>
    <row r="143" spans="1:6" ht="14.1" customHeight="1">
      <c r="A143" s="236"/>
      <c r="B143" s="547" t="s">
        <v>321</v>
      </c>
      <c r="C143" s="237"/>
      <c r="D143" s="238"/>
      <c r="E143" s="199"/>
      <c r="F143" s="199"/>
    </row>
    <row r="144" spans="1:6" ht="14.1" customHeight="1">
      <c r="A144" s="236"/>
      <c r="B144" s="547" t="s">
        <v>322</v>
      </c>
      <c r="C144" s="237"/>
      <c r="D144" s="238"/>
      <c r="E144" s="199"/>
      <c r="F144" s="199"/>
    </row>
    <row r="145" spans="1:6" ht="14.1" customHeight="1">
      <c r="A145" s="236"/>
      <c r="B145" s="547" t="s">
        <v>323</v>
      </c>
      <c r="C145" s="237"/>
      <c r="D145" s="238"/>
      <c r="E145" s="199"/>
      <c r="F145" s="199"/>
    </row>
    <row r="146" spans="1:6" ht="12.6" customHeight="1">
      <c r="A146" s="236"/>
      <c r="B146" s="547" t="s">
        <v>317</v>
      </c>
      <c r="C146" s="237"/>
      <c r="D146" s="238"/>
      <c r="E146" s="199"/>
      <c r="F146" s="199"/>
    </row>
    <row r="147" spans="1:6" ht="12.6" customHeight="1">
      <c r="A147" s="236"/>
      <c r="B147" s="548" t="s">
        <v>324</v>
      </c>
      <c r="C147" s="237" t="s">
        <v>56</v>
      </c>
      <c r="D147" s="238">
        <v>1</v>
      </c>
      <c r="E147" s="199"/>
      <c r="F147" s="199">
        <f>E147*$D147</f>
        <v>0</v>
      </c>
    </row>
    <row r="148" spans="1:6" ht="12.6" customHeight="1">
      <c r="A148" s="236"/>
      <c r="B148" s="555"/>
      <c r="C148" s="237"/>
      <c r="D148" s="238"/>
      <c r="E148" s="199"/>
      <c r="F148" s="199"/>
    </row>
    <row r="149" spans="1:6" ht="39.75" customHeight="1">
      <c r="A149" s="237" t="s">
        <v>42</v>
      </c>
      <c r="B149" s="550" t="s">
        <v>325</v>
      </c>
      <c r="C149" s="6"/>
      <c r="D149" s="241"/>
      <c r="E149" s="199"/>
      <c r="F149" s="199"/>
    </row>
    <row r="150" spans="1:6" ht="12.6" customHeight="1">
      <c r="A150" s="236"/>
      <c r="B150" s="572" t="s">
        <v>326</v>
      </c>
      <c r="C150" s="3" t="s">
        <v>148</v>
      </c>
      <c r="D150" s="241">
        <v>7</v>
      </c>
      <c r="E150" s="199"/>
      <c r="F150" s="199">
        <f>E150*$D150</f>
        <v>0</v>
      </c>
    </row>
    <row r="151" spans="1:6" ht="12.6" customHeight="1">
      <c r="A151" s="236"/>
      <c r="B151" s="563"/>
      <c r="C151" s="257"/>
      <c r="D151" s="273"/>
      <c r="E151" s="199"/>
      <c r="F151" s="199"/>
    </row>
    <row r="152" spans="1:6" ht="76.5" customHeight="1">
      <c r="A152" s="271" t="s">
        <v>44</v>
      </c>
      <c r="B152" s="571" t="s">
        <v>327</v>
      </c>
      <c r="C152" s="244"/>
      <c r="D152" s="274"/>
      <c r="E152" s="199"/>
      <c r="F152" s="199"/>
    </row>
    <row r="153" spans="1:6" ht="14.1" customHeight="1">
      <c r="A153" s="275"/>
      <c r="B153" s="571" t="s">
        <v>328</v>
      </c>
      <c r="C153" s="244"/>
      <c r="D153" s="274"/>
      <c r="E153" s="199"/>
      <c r="F153" s="199"/>
    </row>
    <row r="154" spans="1:6" ht="14.1" customHeight="1">
      <c r="A154" s="275"/>
      <c r="B154" s="571" t="s">
        <v>329</v>
      </c>
      <c r="C154" s="276" t="s">
        <v>148</v>
      </c>
      <c r="D154" s="274">
        <v>10</v>
      </c>
      <c r="E154" s="199"/>
      <c r="F154" s="199">
        <f>E154*$D154</f>
        <v>0</v>
      </c>
    </row>
    <row r="155" spans="1:6" ht="14.1" customHeight="1">
      <c r="A155" s="275"/>
      <c r="B155" s="571" t="s">
        <v>330</v>
      </c>
      <c r="C155" s="276" t="s">
        <v>148</v>
      </c>
      <c r="D155" s="274">
        <v>10</v>
      </c>
      <c r="E155" s="199"/>
      <c r="F155" s="199">
        <f>E155*$D155</f>
        <v>0</v>
      </c>
    </row>
    <row r="156" spans="1:6" ht="12.6" customHeight="1">
      <c r="A156" s="236"/>
      <c r="B156" s="573"/>
      <c r="C156" s="258"/>
      <c r="D156" s="277"/>
      <c r="E156" s="199"/>
      <c r="F156" s="199"/>
    </row>
    <row r="157" spans="1:6" ht="38.1" customHeight="1">
      <c r="A157" s="237" t="s">
        <v>89</v>
      </c>
      <c r="B157" s="574" t="s">
        <v>331</v>
      </c>
      <c r="C157" s="6"/>
      <c r="D157" s="241"/>
      <c r="E157" s="199"/>
      <c r="F157" s="199"/>
    </row>
    <row r="158" spans="1:6" ht="14.1" customHeight="1">
      <c r="A158" s="236"/>
      <c r="B158" s="574" t="s">
        <v>332</v>
      </c>
      <c r="C158" s="3" t="s">
        <v>148</v>
      </c>
      <c r="D158" s="241">
        <v>10</v>
      </c>
      <c r="E158" s="199"/>
      <c r="F158" s="199">
        <f>E158*$D158</f>
        <v>0</v>
      </c>
    </row>
    <row r="159" spans="1:6" ht="14.1" customHeight="1">
      <c r="A159" s="236"/>
      <c r="B159" s="574" t="s">
        <v>333</v>
      </c>
      <c r="C159" s="3" t="s">
        <v>148</v>
      </c>
      <c r="D159" s="241">
        <v>10</v>
      </c>
      <c r="E159" s="199"/>
      <c r="F159" s="199">
        <f>E159*$D159</f>
        <v>0</v>
      </c>
    </row>
    <row r="160" spans="1:6" ht="12.6" customHeight="1">
      <c r="A160" s="236"/>
      <c r="B160" s="555"/>
      <c r="C160" s="237"/>
      <c r="D160" s="238"/>
      <c r="E160" s="199"/>
      <c r="F160" s="199"/>
    </row>
    <row r="161" spans="1:6" ht="51.75" customHeight="1">
      <c r="A161" s="237" t="s">
        <v>46</v>
      </c>
      <c r="B161" s="559" t="s">
        <v>334</v>
      </c>
      <c r="C161" s="200"/>
      <c r="D161" s="278"/>
      <c r="E161" s="199"/>
      <c r="F161" s="199"/>
    </row>
    <row r="162" spans="1:6" ht="12.6" customHeight="1">
      <c r="A162" s="236"/>
      <c r="B162" s="575" t="s">
        <v>197</v>
      </c>
      <c r="C162" s="279" t="s">
        <v>148</v>
      </c>
      <c r="D162" s="280">
        <v>12</v>
      </c>
      <c r="E162" s="199"/>
      <c r="F162" s="199">
        <f>E162*$D162</f>
        <v>0</v>
      </c>
    </row>
    <row r="163" spans="1:6" ht="12.6" customHeight="1">
      <c r="A163" s="236"/>
      <c r="B163" s="555"/>
      <c r="C163" s="237"/>
      <c r="D163" s="238"/>
      <c r="E163" s="199"/>
      <c r="F163" s="199"/>
    </row>
    <row r="164" spans="1:6" ht="74.099999999999994" customHeight="1">
      <c r="A164" s="237" t="s">
        <v>48</v>
      </c>
      <c r="B164" s="555" t="s">
        <v>335</v>
      </c>
      <c r="C164" s="6"/>
      <c r="D164" s="241"/>
      <c r="E164" s="199"/>
      <c r="F164" s="199"/>
    </row>
    <row r="165" spans="1:6" ht="12.6" customHeight="1">
      <c r="A165" s="236"/>
      <c r="B165" s="550"/>
      <c r="C165" s="3" t="s">
        <v>39</v>
      </c>
      <c r="D165" s="241">
        <v>1</v>
      </c>
      <c r="E165" s="199"/>
      <c r="F165" s="199">
        <f>E165*$D165</f>
        <v>0</v>
      </c>
    </row>
    <row r="166" spans="1:6" ht="12.6" customHeight="1">
      <c r="A166" s="236"/>
      <c r="B166" s="550"/>
      <c r="C166" s="6"/>
      <c r="D166" s="241"/>
      <c r="E166" s="199"/>
      <c r="F166" s="199"/>
    </row>
    <row r="167" spans="1:6" ht="23.65" customHeight="1">
      <c r="A167" s="237" t="s">
        <v>99</v>
      </c>
      <c r="B167" s="550" t="s">
        <v>336</v>
      </c>
      <c r="C167" s="6"/>
      <c r="D167" s="241"/>
      <c r="E167" s="199"/>
      <c r="F167" s="199"/>
    </row>
    <row r="168" spans="1:6" ht="12.6" customHeight="1">
      <c r="A168" s="236"/>
      <c r="B168" s="550"/>
      <c r="C168" s="3" t="s">
        <v>337</v>
      </c>
      <c r="D168" s="241">
        <v>1</v>
      </c>
      <c r="E168" s="199"/>
      <c r="F168" s="199">
        <f>E168*$D168</f>
        <v>0</v>
      </c>
    </row>
    <row r="169" spans="1:6" ht="12.6" customHeight="1">
      <c r="A169" s="240"/>
      <c r="B169" s="558"/>
      <c r="C169" s="237"/>
      <c r="D169" s="238"/>
      <c r="E169" s="199"/>
      <c r="F169" s="199"/>
    </row>
    <row r="170" spans="1:6" ht="23.65" customHeight="1">
      <c r="A170" s="237" t="s">
        <v>284</v>
      </c>
      <c r="B170" s="547" t="s">
        <v>133</v>
      </c>
      <c r="C170" s="237"/>
      <c r="D170" s="238"/>
      <c r="E170" s="199"/>
      <c r="F170" s="199"/>
    </row>
    <row r="171" spans="1:6" ht="13.7" customHeight="1">
      <c r="A171" s="281"/>
      <c r="B171" s="576"/>
      <c r="C171" s="262" t="s">
        <v>134</v>
      </c>
      <c r="D171" s="263"/>
      <c r="E171" s="264">
        <f>SUM(F120:F168)</f>
        <v>0</v>
      </c>
      <c r="F171" s="264">
        <f>$D171*E171</f>
        <v>0</v>
      </c>
    </row>
    <row r="172" spans="1:6" ht="14.65" customHeight="1">
      <c r="A172" s="139"/>
      <c r="B172" s="569" t="s">
        <v>338</v>
      </c>
      <c r="C172" s="265"/>
      <c r="D172" s="141" t="s">
        <v>51</v>
      </c>
      <c r="E172" s="182"/>
      <c r="F172" s="183">
        <f>SUM(F120:F171)</f>
        <v>0</v>
      </c>
    </row>
    <row r="173" spans="1:6" ht="13.7" customHeight="1">
      <c r="A173" s="282"/>
      <c r="B173" s="577"/>
      <c r="C173" s="267"/>
      <c r="D173" s="268"/>
      <c r="E173" s="269"/>
      <c r="F173" s="269"/>
    </row>
    <row r="174" spans="1:6" ht="12.6" customHeight="1">
      <c r="A174" s="270" t="s">
        <v>136</v>
      </c>
      <c r="B174" s="551" t="s">
        <v>339</v>
      </c>
      <c r="C174" s="237"/>
      <c r="D174" s="238"/>
      <c r="E174" s="199"/>
      <c r="F174" s="199"/>
    </row>
    <row r="175" spans="1:6" ht="12.6" customHeight="1">
      <c r="A175" s="5"/>
      <c r="B175" s="552"/>
      <c r="C175" s="283"/>
      <c r="D175" s="284"/>
      <c r="E175" s="285"/>
      <c r="F175" s="285"/>
    </row>
    <row r="176" spans="1:6" ht="26.1" customHeight="1">
      <c r="A176" s="271" t="s">
        <v>37</v>
      </c>
      <c r="B176" s="578" t="s">
        <v>340</v>
      </c>
      <c r="C176" s="286"/>
      <c r="D176" s="284"/>
      <c r="E176" s="285"/>
      <c r="F176" s="285"/>
    </row>
    <row r="177" spans="1:6" ht="12.6" customHeight="1">
      <c r="A177" s="5"/>
      <c r="B177" s="552"/>
      <c r="C177" s="287" t="s">
        <v>39</v>
      </c>
      <c r="D177" s="288">
        <v>2</v>
      </c>
      <c r="E177" s="285"/>
      <c r="F177" s="199">
        <f>E177*$D177</f>
        <v>0</v>
      </c>
    </row>
    <row r="178" spans="1:6" ht="12.6" customHeight="1">
      <c r="A178" s="5"/>
      <c r="B178" s="552"/>
      <c r="C178" s="283"/>
      <c r="D178" s="284"/>
      <c r="E178" s="285"/>
      <c r="F178" s="285"/>
    </row>
    <row r="179" spans="1:6" ht="49.5" customHeight="1">
      <c r="A179" s="4" t="s">
        <v>40</v>
      </c>
      <c r="B179" s="550" t="s">
        <v>341</v>
      </c>
      <c r="C179" s="287"/>
      <c r="D179" s="2"/>
      <c r="E179" s="217"/>
      <c r="F179" s="217"/>
    </row>
    <row r="180" spans="1:6" ht="12.6" customHeight="1">
      <c r="A180" s="5"/>
      <c r="B180" s="550"/>
      <c r="C180" s="287" t="s">
        <v>39</v>
      </c>
      <c r="D180" s="288">
        <v>2</v>
      </c>
      <c r="E180" s="217"/>
      <c r="F180" s="199">
        <f>E180*$D180</f>
        <v>0</v>
      </c>
    </row>
    <row r="181" spans="1:6" ht="12.6" customHeight="1">
      <c r="A181" s="5"/>
      <c r="B181" s="550"/>
      <c r="C181" s="287"/>
      <c r="D181" s="2"/>
      <c r="E181" s="217"/>
      <c r="F181" s="217"/>
    </row>
    <row r="182" spans="1:6" ht="67.7" customHeight="1">
      <c r="A182" s="4" t="s">
        <v>42</v>
      </c>
      <c r="B182" s="550" t="s">
        <v>342</v>
      </c>
      <c r="C182" s="287"/>
      <c r="D182" s="2"/>
      <c r="E182" s="217"/>
      <c r="F182" s="217"/>
    </row>
    <row r="183" spans="1:6" ht="12.6" customHeight="1">
      <c r="A183" s="5"/>
      <c r="B183" s="579" t="s">
        <v>197</v>
      </c>
      <c r="C183" s="289" t="s">
        <v>148</v>
      </c>
      <c r="D183" s="290">
        <v>10</v>
      </c>
      <c r="E183" s="217"/>
      <c r="F183" s="199">
        <f>E183*$D183</f>
        <v>0</v>
      </c>
    </row>
    <row r="184" spans="1:6" ht="12.6" customHeight="1">
      <c r="A184" s="5"/>
      <c r="B184" s="550"/>
      <c r="C184" s="287"/>
      <c r="D184" s="2"/>
      <c r="E184" s="217"/>
      <c r="F184" s="217"/>
    </row>
    <row r="185" spans="1:6" ht="74.099999999999994" customHeight="1">
      <c r="A185" s="4" t="s">
        <v>44</v>
      </c>
      <c r="B185" s="555" t="s">
        <v>335</v>
      </c>
      <c r="C185" s="287"/>
      <c r="D185" s="2"/>
      <c r="E185" s="217"/>
      <c r="F185" s="217"/>
    </row>
    <row r="186" spans="1:6" ht="12.6" customHeight="1">
      <c r="A186" s="5"/>
      <c r="B186" s="550"/>
      <c r="C186" s="287" t="s">
        <v>39</v>
      </c>
      <c r="D186" s="288">
        <v>2</v>
      </c>
      <c r="E186" s="217"/>
      <c r="F186" s="199">
        <f>E186*$D186</f>
        <v>0</v>
      </c>
    </row>
    <row r="187" spans="1:6" ht="12.6" customHeight="1">
      <c r="A187" s="5"/>
      <c r="B187" s="550"/>
      <c r="C187" s="287"/>
      <c r="D187" s="2"/>
      <c r="E187" s="217"/>
      <c r="F187" s="217"/>
    </row>
    <row r="188" spans="1:6" ht="39.75" customHeight="1">
      <c r="A188" s="4" t="s">
        <v>89</v>
      </c>
      <c r="B188" s="550" t="s">
        <v>343</v>
      </c>
      <c r="C188" s="287"/>
      <c r="D188" s="2"/>
      <c r="E188" s="217"/>
      <c r="F188" s="217"/>
    </row>
    <row r="189" spans="1:6" ht="12.6" customHeight="1">
      <c r="A189" s="5"/>
      <c r="B189" s="550"/>
      <c r="C189" s="287" t="s">
        <v>39</v>
      </c>
      <c r="D189" s="288">
        <v>3</v>
      </c>
      <c r="E189" s="217"/>
      <c r="F189" s="199">
        <f>E189*$D189</f>
        <v>0</v>
      </c>
    </row>
    <row r="190" spans="1:6" ht="13.7" customHeight="1">
      <c r="A190" s="291"/>
      <c r="B190" s="580"/>
      <c r="C190" s="292"/>
      <c r="D190" s="293"/>
      <c r="E190" s="294"/>
      <c r="F190" s="294"/>
    </row>
    <row r="191" spans="1:6" ht="14.65" customHeight="1">
      <c r="A191" s="139"/>
      <c r="B191" s="569" t="s">
        <v>344</v>
      </c>
      <c r="C191" s="265"/>
      <c r="D191" s="141" t="s">
        <v>51</v>
      </c>
      <c r="E191" s="182"/>
      <c r="F191" s="183">
        <f>SUM(F177:F190)</f>
        <v>0</v>
      </c>
    </row>
    <row r="192" spans="1:6" ht="13.7" customHeight="1">
      <c r="A192" s="295"/>
      <c r="B192" s="577"/>
      <c r="C192" s="296"/>
      <c r="D192" s="185"/>
      <c r="E192" s="297"/>
      <c r="F192" s="297"/>
    </row>
    <row r="193" spans="1:6" ht="13.7" customHeight="1">
      <c r="A193" s="298"/>
      <c r="B193" s="581"/>
      <c r="C193" s="299"/>
      <c r="D193" s="300"/>
      <c r="E193" s="228"/>
      <c r="F193" s="228"/>
    </row>
    <row r="194" spans="1:6" ht="14.65" customHeight="1">
      <c r="A194" s="301"/>
      <c r="B194" s="582" t="s">
        <v>345</v>
      </c>
      <c r="C194" s="212"/>
      <c r="D194" s="213" t="s">
        <v>51</v>
      </c>
      <c r="E194" s="214"/>
      <c r="F194" s="215">
        <f>F172+F112+F191</f>
        <v>0</v>
      </c>
    </row>
  </sheetData>
  <mergeCells count="4">
    <mergeCell ref="B2:D2"/>
    <mergeCell ref="B7:D7"/>
    <mergeCell ref="B6:F6"/>
    <mergeCell ref="B5:F5"/>
  </mergeCells>
  <conditionalFormatting sqref="B70:C70">
    <cfRule type="cellIs" dxfId="0" priority="1" stopIfTrue="1" operator="equal">
      <formula>"?"</formula>
    </cfRule>
  </conditionalFormatting>
  <pageMargins left="0.98425200000000002" right="0.39370100000000002" top="0.98425200000000002" bottom="0.98425200000000002" header="0" footer="0"/>
  <pageSetup scale="13" fitToWidth="0" fitToHeight="0" orientation="portrait"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9"/>
  <sheetViews>
    <sheetView showGridLines="0" view="pageBreakPreview" topLeftCell="A22" zoomScaleNormal="100" zoomScaleSheetLayoutView="100" workbookViewId="0">
      <selection activeCell="E51" sqref="E51"/>
    </sheetView>
  </sheetViews>
  <sheetFormatPr defaultColWidth="9" defaultRowHeight="13.5" customHeight="1"/>
  <cols>
    <col min="1" max="1" width="7" style="302" customWidth="1"/>
    <col min="2" max="2" width="46.7109375" style="383" customWidth="1"/>
    <col min="3" max="3" width="9.42578125" style="302" customWidth="1"/>
    <col min="4" max="4" width="10.7109375" style="302" customWidth="1"/>
    <col min="5" max="5" width="14.28515625" style="302" customWidth="1"/>
    <col min="6" max="6" width="13" style="302" customWidth="1"/>
    <col min="7" max="7" width="9" style="302" customWidth="1"/>
    <col min="8" max="16384" width="9" style="302"/>
  </cols>
  <sheetData>
    <row r="1" spans="1:6" ht="13.7" customHeight="1">
      <c r="A1" s="303"/>
      <c r="B1" s="588"/>
      <c r="C1" s="304"/>
      <c r="D1" s="305"/>
      <c r="E1" s="304"/>
      <c r="F1" s="306"/>
    </row>
    <row r="2" spans="1:6" ht="16.7" customHeight="1">
      <c r="A2" s="307" t="s">
        <v>346</v>
      </c>
      <c r="B2" s="512" t="s">
        <v>347</v>
      </c>
      <c r="C2" s="13"/>
      <c r="D2" s="308"/>
      <c r="E2" s="15"/>
      <c r="F2" s="309"/>
    </row>
    <row r="3" spans="1:6" ht="16.7" customHeight="1">
      <c r="A3" s="310"/>
      <c r="B3" s="512"/>
      <c r="C3" s="13"/>
      <c r="D3" s="308"/>
      <c r="E3" s="15"/>
      <c r="F3" s="309"/>
    </row>
    <row r="4" spans="1:6" ht="16.7" customHeight="1">
      <c r="A4" s="307" t="s">
        <v>348</v>
      </c>
      <c r="B4" s="512" t="s">
        <v>349</v>
      </c>
      <c r="C4" s="13"/>
      <c r="D4" s="308"/>
      <c r="E4" s="15"/>
      <c r="F4" s="309"/>
    </row>
    <row r="5" spans="1:6" ht="16.7" customHeight="1">
      <c r="A5" s="310"/>
      <c r="B5" s="512"/>
      <c r="C5" s="13"/>
      <c r="D5" s="308"/>
      <c r="E5" s="15"/>
      <c r="F5" s="309"/>
    </row>
    <row r="6" spans="1:6" ht="24.6" customHeight="1">
      <c r="A6" s="311"/>
      <c r="B6" s="452" t="s">
        <v>29</v>
      </c>
      <c r="C6" s="455"/>
      <c r="D6" s="455"/>
      <c r="E6" s="455"/>
      <c r="F6" s="470"/>
    </row>
    <row r="7" spans="1:6" ht="24.6" customHeight="1">
      <c r="A7" s="312"/>
      <c r="B7" s="584" t="s">
        <v>30</v>
      </c>
      <c r="C7" s="585"/>
      <c r="D7" s="585"/>
      <c r="E7" s="586"/>
      <c r="F7" s="587"/>
    </row>
    <row r="8" spans="1:6" ht="14.1" customHeight="1">
      <c r="A8" s="313"/>
      <c r="B8" s="513"/>
      <c r="C8" s="314"/>
      <c r="D8" s="315"/>
      <c r="E8" s="316"/>
      <c r="F8" s="317"/>
    </row>
    <row r="9" spans="1:6" ht="14.65" customHeight="1">
      <c r="A9" s="318" t="s">
        <v>31</v>
      </c>
      <c r="B9" s="536" t="s">
        <v>32</v>
      </c>
      <c r="C9" s="115" t="s">
        <v>33</v>
      </c>
      <c r="D9" s="115" t="s">
        <v>34</v>
      </c>
      <c r="E9" s="115" t="s">
        <v>35</v>
      </c>
      <c r="F9" s="319" t="s">
        <v>36</v>
      </c>
    </row>
    <row r="10" spans="1:6" ht="14.1" customHeight="1">
      <c r="A10" s="320"/>
      <c r="B10" s="515"/>
      <c r="C10" s="321"/>
      <c r="D10" s="322"/>
      <c r="E10" s="321"/>
      <c r="F10" s="323"/>
    </row>
    <row r="11" spans="1:6" ht="13.7" customHeight="1">
      <c r="A11" s="324"/>
      <c r="B11" s="523"/>
      <c r="C11" s="15"/>
      <c r="D11" s="325"/>
      <c r="E11" s="36"/>
      <c r="F11" s="309"/>
    </row>
    <row r="12" spans="1:6" ht="13.7" customHeight="1">
      <c r="A12" s="326" t="s">
        <v>37</v>
      </c>
      <c r="B12" s="499" t="s">
        <v>350</v>
      </c>
      <c r="C12" s="15"/>
      <c r="D12" s="325"/>
      <c r="E12" s="36"/>
      <c r="F12" s="309"/>
    </row>
    <row r="13" spans="1:6" ht="24.6" customHeight="1">
      <c r="A13" s="324"/>
      <c r="B13" s="499" t="s">
        <v>351</v>
      </c>
      <c r="C13" s="15"/>
      <c r="D13" s="325"/>
      <c r="E13" s="36"/>
      <c r="F13" s="309"/>
    </row>
    <row r="14" spans="1:6" ht="13.7" customHeight="1">
      <c r="A14" s="324"/>
      <c r="B14" s="499"/>
      <c r="C14" s="15"/>
      <c r="D14" s="325"/>
      <c r="E14" s="36"/>
      <c r="F14" s="309"/>
    </row>
    <row r="15" spans="1:6" ht="24.6" customHeight="1">
      <c r="A15" s="324"/>
      <c r="B15" s="499" t="s">
        <v>351</v>
      </c>
      <c r="C15" s="15"/>
      <c r="D15" s="325"/>
      <c r="E15" s="36"/>
      <c r="F15" s="309"/>
    </row>
    <row r="16" spans="1:6" ht="167.65" customHeight="1">
      <c r="A16" s="324"/>
      <c r="B16" s="499" t="s">
        <v>352</v>
      </c>
      <c r="C16" s="15"/>
      <c r="D16" s="325"/>
      <c r="E16" s="36"/>
      <c r="F16" s="309"/>
    </row>
    <row r="17" spans="1:6" ht="112.7" customHeight="1">
      <c r="A17" s="324"/>
      <c r="B17" s="499" t="s">
        <v>353</v>
      </c>
      <c r="C17" s="15"/>
      <c r="D17" s="325"/>
      <c r="E17" s="36"/>
      <c r="F17" s="309"/>
    </row>
    <row r="18" spans="1:6" ht="13.7" customHeight="1">
      <c r="A18" s="324"/>
      <c r="B18" s="589" t="s">
        <v>354</v>
      </c>
      <c r="C18" s="15"/>
      <c r="D18" s="325"/>
      <c r="E18" s="36"/>
      <c r="F18" s="309"/>
    </row>
    <row r="19" spans="1:6" ht="13.7" customHeight="1">
      <c r="A19" s="327"/>
      <c r="B19" s="524" t="s">
        <v>355</v>
      </c>
      <c r="C19" s="328"/>
      <c r="D19" s="329"/>
      <c r="E19" s="328"/>
      <c r="F19" s="330"/>
    </row>
    <row r="20" spans="1:6" ht="13.7" customHeight="1">
      <c r="A20" s="324"/>
      <c r="B20" s="499" t="s">
        <v>356</v>
      </c>
      <c r="C20" s="15"/>
      <c r="D20" s="325"/>
      <c r="E20" s="36"/>
      <c r="F20" s="309"/>
    </row>
    <row r="21" spans="1:6" ht="13.7" customHeight="1">
      <c r="A21" s="324"/>
      <c r="B21" s="524" t="s">
        <v>357</v>
      </c>
      <c r="C21" s="15"/>
      <c r="D21" s="325"/>
      <c r="E21" s="36"/>
      <c r="F21" s="309"/>
    </row>
    <row r="22" spans="1:6" ht="13.7" customHeight="1">
      <c r="A22" s="324"/>
      <c r="B22" s="499" t="s">
        <v>358</v>
      </c>
      <c r="C22" s="15"/>
      <c r="D22" s="325"/>
      <c r="E22" s="36"/>
      <c r="F22" s="309"/>
    </row>
    <row r="23" spans="1:6" ht="13.7" customHeight="1">
      <c r="A23" s="324"/>
      <c r="B23" s="499" t="s">
        <v>359</v>
      </c>
      <c r="C23" s="15"/>
      <c r="D23" s="325"/>
      <c r="E23" s="36"/>
      <c r="F23" s="309"/>
    </row>
    <row r="24" spans="1:6" ht="13.7" customHeight="1">
      <c r="A24" s="324"/>
      <c r="B24" s="499" t="s">
        <v>360</v>
      </c>
      <c r="C24" s="15"/>
      <c r="D24" s="325"/>
      <c r="E24" s="36"/>
      <c r="F24" s="309"/>
    </row>
    <row r="25" spans="1:6" ht="13.7" customHeight="1">
      <c r="A25" s="324"/>
      <c r="B25" s="499" t="s">
        <v>361</v>
      </c>
      <c r="C25" s="15"/>
      <c r="D25" s="325"/>
      <c r="E25" s="36"/>
      <c r="F25" s="309"/>
    </row>
    <row r="26" spans="1:6" ht="13.7" customHeight="1">
      <c r="A26" s="327"/>
      <c r="B26" s="524" t="s">
        <v>362</v>
      </c>
      <c r="C26" s="328"/>
      <c r="D26" s="329"/>
      <c r="E26" s="328"/>
      <c r="F26" s="330"/>
    </row>
    <row r="27" spans="1:6" ht="13.7" customHeight="1">
      <c r="A27" s="324"/>
      <c r="B27" s="499" t="s">
        <v>363</v>
      </c>
      <c r="C27" s="15"/>
      <c r="D27" s="325"/>
      <c r="E27" s="36"/>
      <c r="F27" s="309"/>
    </row>
    <row r="28" spans="1:6" ht="13.7" customHeight="1">
      <c r="A28" s="324"/>
      <c r="B28" s="499" t="s">
        <v>359</v>
      </c>
      <c r="C28" s="15"/>
      <c r="D28" s="325"/>
      <c r="E28" s="36"/>
      <c r="F28" s="309"/>
    </row>
    <row r="29" spans="1:6" ht="13.7" customHeight="1">
      <c r="A29" s="324"/>
      <c r="B29" s="499" t="s">
        <v>364</v>
      </c>
      <c r="C29" s="15"/>
      <c r="D29" s="325"/>
      <c r="E29" s="36"/>
      <c r="F29" s="309"/>
    </row>
    <row r="30" spans="1:6" ht="13.7" customHeight="1">
      <c r="A30" s="324"/>
      <c r="B30" s="499" t="s">
        <v>361</v>
      </c>
      <c r="C30" s="15"/>
      <c r="D30" s="325"/>
      <c r="E30" s="36"/>
      <c r="F30" s="309"/>
    </row>
    <row r="31" spans="1:6" ht="13.7" customHeight="1">
      <c r="A31" s="327"/>
      <c r="B31" s="524" t="s">
        <v>365</v>
      </c>
      <c r="C31" s="328"/>
      <c r="D31" s="329"/>
      <c r="E31" s="328"/>
      <c r="F31" s="330"/>
    </row>
    <row r="32" spans="1:6" ht="13.7" customHeight="1">
      <c r="A32" s="324"/>
      <c r="B32" s="499" t="s">
        <v>366</v>
      </c>
      <c r="C32" s="15"/>
      <c r="D32" s="325"/>
      <c r="E32" s="36"/>
      <c r="F32" s="309"/>
    </row>
    <row r="33" spans="1:6" ht="13.7" customHeight="1">
      <c r="A33" s="324"/>
      <c r="B33" s="499" t="s">
        <v>367</v>
      </c>
      <c r="C33" s="15"/>
      <c r="D33" s="325"/>
      <c r="E33" s="36"/>
      <c r="F33" s="309"/>
    </row>
    <row r="34" spans="1:6" ht="13.7" customHeight="1">
      <c r="A34" s="324"/>
      <c r="B34" s="499"/>
      <c r="C34" s="15"/>
      <c r="D34" s="325"/>
      <c r="E34" s="36"/>
      <c r="F34" s="309"/>
    </row>
    <row r="35" spans="1:6" ht="13.7" customHeight="1">
      <c r="A35" s="324"/>
      <c r="B35" s="499" t="s">
        <v>368</v>
      </c>
      <c r="C35" s="15"/>
      <c r="D35" s="325"/>
      <c r="E35" s="36"/>
      <c r="F35" s="309"/>
    </row>
    <row r="36" spans="1:6" ht="13.7" customHeight="1">
      <c r="A36" s="324"/>
      <c r="B36" s="499" t="s">
        <v>369</v>
      </c>
      <c r="C36" s="15"/>
      <c r="D36" s="325"/>
      <c r="E36" s="36"/>
      <c r="F36" s="309"/>
    </row>
    <row r="37" spans="1:6" ht="13.7" customHeight="1">
      <c r="A37" s="324"/>
      <c r="B37" s="499" t="s">
        <v>370</v>
      </c>
      <c r="C37" s="15"/>
      <c r="D37" s="325"/>
      <c r="E37" s="36"/>
      <c r="F37" s="309"/>
    </row>
    <row r="38" spans="1:6" ht="13.7" customHeight="1">
      <c r="A38" s="324"/>
      <c r="B38" s="589"/>
      <c r="C38" s="15"/>
      <c r="D38" s="325"/>
      <c r="E38" s="36"/>
      <c r="F38" s="309"/>
    </row>
    <row r="39" spans="1:6" ht="13.7" customHeight="1">
      <c r="A39" s="324"/>
      <c r="B39" s="499" t="s">
        <v>371</v>
      </c>
      <c r="C39" s="15"/>
      <c r="D39" s="325"/>
      <c r="E39" s="36"/>
      <c r="F39" s="309"/>
    </row>
    <row r="40" spans="1:6" ht="79.7" customHeight="1">
      <c r="A40" s="324"/>
      <c r="B40" s="499" t="s">
        <v>372</v>
      </c>
      <c r="C40" s="15"/>
      <c r="D40" s="325"/>
      <c r="E40" s="36"/>
      <c r="F40" s="309"/>
    </row>
    <row r="41" spans="1:6" ht="13.7" customHeight="1">
      <c r="A41" s="324"/>
      <c r="B41" s="499"/>
      <c r="C41" s="15"/>
      <c r="D41" s="325"/>
      <c r="E41" s="36"/>
      <c r="F41" s="309"/>
    </row>
    <row r="42" spans="1:6" ht="13.7" customHeight="1">
      <c r="A42" s="324"/>
      <c r="B42" s="499" t="s">
        <v>373</v>
      </c>
      <c r="C42" s="15"/>
      <c r="D42" s="325"/>
      <c r="E42" s="36"/>
      <c r="F42" s="309"/>
    </row>
    <row r="43" spans="1:6" ht="24.6" customHeight="1">
      <c r="A43" s="324"/>
      <c r="B43" s="499" t="s">
        <v>374</v>
      </c>
      <c r="C43" s="15"/>
      <c r="D43" s="325"/>
      <c r="E43" s="36"/>
      <c r="F43" s="309"/>
    </row>
    <row r="44" spans="1:6" ht="24.6" customHeight="1">
      <c r="A44" s="324"/>
      <c r="B44" s="524" t="s">
        <v>375</v>
      </c>
      <c r="C44" s="15"/>
      <c r="D44" s="325"/>
      <c r="E44" s="36"/>
      <c r="F44" s="309"/>
    </row>
    <row r="45" spans="1:6" ht="24.6" customHeight="1">
      <c r="A45" s="324"/>
      <c r="B45" s="499" t="s">
        <v>376</v>
      </c>
      <c r="C45" s="15"/>
      <c r="D45" s="325"/>
      <c r="E45" s="36"/>
      <c r="F45" s="309"/>
    </row>
    <row r="46" spans="1:6" ht="13.7" customHeight="1">
      <c r="A46" s="324"/>
      <c r="B46" s="499" t="s">
        <v>377</v>
      </c>
      <c r="C46" s="15"/>
      <c r="D46" s="325"/>
      <c r="E46" s="36"/>
      <c r="F46" s="309"/>
    </row>
    <row r="47" spans="1:6" ht="24.6" customHeight="1">
      <c r="A47" s="324"/>
      <c r="B47" s="499" t="s">
        <v>378</v>
      </c>
      <c r="C47" s="15"/>
      <c r="D47" s="325"/>
      <c r="E47" s="36"/>
      <c r="F47" s="309"/>
    </row>
    <row r="48" spans="1:6" ht="13.7" customHeight="1">
      <c r="A48" s="324"/>
      <c r="B48" s="590"/>
      <c r="C48" s="150"/>
      <c r="D48" s="325"/>
      <c r="E48" s="36"/>
      <c r="F48" s="331"/>
    </row>
    <row r="49" spans="1:6" ht="13.7" customHeight="1">
      <c r="A49" s="324"/>
      <c r="B49" s="591" t="s">
        <v>379</v>
      </c>
      <c r="C49" s="150"/>
      <c r="D49" s="325"/>
      <c r="E49" s="36"/>
      <c r="F49" s="331"/>
    </row>
    <row r="50" spans="1:6" ht="24.6" customHeight="1">
      <c r="A50" s="324"/>
      <c r="B50" s="591" t="s">
        <v>380</v>
      </c>
      <c r="C50" s="150"/>
      <c r="D50" s="325"/>
      <c r="E50" s="36"/>
      <c r="F50" s="331"/>
    </row>
    <row r="51" spans="1:6" ht="13.7" customHeight="1">
      <c r="A51" s="324"/>
      <c r="B51" s="591"/>
      <c r="C51" s="150" t="s">
        <v>39</v>
      </c>
      <c r="D51" s="325">
        <v>1</v>
      </c>
      <c r="E51" s="36"/>
      <c r="F51" s="331">
        <f>E51*$D51</f>
        <v>0</v>
      </c>
    </row>
    <row r="52" spans="1:6" ht="13.7" customHeight="1">
      <c r="A52" s="324"/>
      <c r="B52" s="499"/>
      <c r="C52" s="15"/>
      <c r="D52" s="325"/>
      <c r="E52" s="36"/>
      <c r="F52" s="309"/>
    </row>
    <row r="53" spans="1:6" ht="53.25" customHeight="1">
      <c r="A53" s="326" t="s">
        <v>40</v>
      </c>
      <c r="B53" s="499" t="s">
        <v>381</v>
      </c>
      <c r="C53" s="15"/>
      <c r="D53" s="325"/>
      <c r="E53" s="36"/>
      <c r="F53" s="309"/>
    </row>
    <row r="54" spans="1:6" ht="13.7" customHeight="1">
      <c r="A54" s="324"/>
      <c r="B54" s="499"/>
      <c r="C54" s="150" t="s">
        <v>39</v>
      </c>
      <c r="D54" s="325">
        <v>1</v>
      </c>
      <c r="E54" s="36"/>
      <c r="F54" s="331">
        <f>E54*$D54</f>
        <v>0</v>
      </c>
    </row>
    <row r="55" spans="1:6" ht="13.7" customHeight="1">
      <c r="A55" s="324"/>
      <c r="B55" s="499"/>
      <c r="C55" s="15"/>
      <c r="D55" s="325"/>
      <c r="E55" s="36"/>
      <c r="F55" s="309"/>
    </row>
    <row r="56" spans="1:6" ht="13.7" customHeight="1">
      <c r="A56" s="326" t="s">
        <v>42</v>
      </c>
      <c r="B56" s="499" t="s">
        <v>382</v>
      </c>
      <c r="C56" s="15"/>
      <c r="D56" s="325"/>
      <c r="E56" s="36"/>
      <c r="F56" s="309"/>
    </row>
    <row r="57" spans="1:6" ht="35.65" customHeight="1">
      <c r="A57" s="324"/>
      <c r="B57" s="499" t="s">
        <v>383</v>
      </c>
      <c r="C57" s="15"/>
      <c r="D57" s="325"/>
      <c r="E57" s="36"/>
      <c r="F57" s="309"/>
    </row>
    <row r="58" spans="1:6" ht="13.7" customHeight="1">
      <c r="A58" s="324"/>
      <c r="B58" s="499" t="s">
        <v>384</v>
      </c>
      <c r="C58" s="15"/>
      <c r="D58" s="325"/>
      <c r="E58" s="36"/>
      <c r="F58" s="309"/>
    </row>
    <row r="59" spans="1:6" ht="13.7" customHeight="1">
      <c r="A59" s="324"/>
      <c r="B59" s="499" t="s">
        <v>385</v>
      </c>
      <c r="C59" s="15"/>
      <c r="D59" s="325"/>
      <c r="E59" s="36"/>
      <c r="F59" s="309"/>
    </row>
    <row r="60" spans="1:6" ht="13.7" customHeight="1">
      <c r="A60" s="324"/>
      <c r="B60" s="499" t="s">
        <v>386</v>
      </c>
      <c r="C60" s="15"/>
      <c r="D60" s="325"/>
      <c r="E60" s="36"/>
      <c r="F60" s="309"/>
    </row>
    <row r="61" spans="1:6" ht="13.7" customHeight="1">
      <c r="A61" s="324"/>
      <c r="B61" s="499" t="s">
        <v>387</v>
      </c>
      <c r="C61" s="15"/>
      <c r="D61" s="325"/>
      <c r="E61" s="36"/>
      <c r="F61" s="309"/>
    </row>
    <row r="62" spans="1:6" ht="13.7" customHeight="1">
      <c r="A62" s="324"/>
      <c r="B62" s="499" t="s">
        <v>388</v>
      </c>
      <c r="C62" s="15"/>
      <c r="D62" s="325"/>
      <c r="E62" s="36"/>
      <c r="F62" s="309"/>
    </row>
    <row r="63" spans="1:6" ht="13.7" customHeight="1">
      <c r="A63" s="324"/>
      <c r="B63" s="499" t="s">
        <v>389</v>
      </c>
      <c r="C63" s="15"/>
      <c r="D63" s="325"/>
      <c r="E63" s="36"/>
      <c r="F63" s="309"/>
    </row>
    <row r="64" spans="1:6" ht="13.7" customHeight="1">
      <c r="A64" s="324"/>
      <c r="B64" s="499" t="s">
        <v>390</v>
      </c>
      <c r="C64" s="15"/>
      <c r="D64" s="325"/>
      <c r="E64" s="36"/>
      <c r="F64" s="309"/>
    </row>
    <row r="65" spans="1:6" ht="24.6" customHeight="1">
      <c r="A65" s="324"/>
      <c r="B65" s="499" t="s">
        <v>391</v>
      </c>
      <c r="C65" s="15"/>
      <c r="D65" s="325"/>
      <c r="E65" s="36"/>
      <c r="F65" s="309"/>
    </row>
    <row r="66" spans="1:6" ht="13.7" customHeight="1">
      <c r="A66" s="324"/>
      <c r="B66" s="499" t="s">
        <v>392</v>
      </c>
      <c r="C66" s="15"/>
      <c r="D66" s="325"/>
      <c r="E66" s="36"/>
      <c r="F66" s="309"/>
    </row>
    <row r="67" spans="1:6" ht="13.7" customHeight="1">
      <c r="A67" s="324"/>
      <c r="B67" s="499" t="s">
        <v>393</v>
      </c>
      <c r="C67" s="150" t="s">
        <v>39</v>
      </c>
      <c r="D67" s="325">
        <v>1</v>
      </c>
      <c r="E67" s="36"/>
      <c r="F67" s="331">
        <f>E67*$D67</f>
        <v>0</v>
      </c>
    </row>
    <row r="68" spans="1:6" ht="13.7" customHeight="1">
      <c r="A68" s="324"/>
      <c r="B68" s="523"/>
      <c r="C68" s="15"/>
      <c r="D68" s="325"/>
      <c r="E68" s="36"/>
      <c r="F68" s="309"/>
    </row>
    <row r="69" spans="1:6" ht="128.25" customHeight="1">
      <c r="A69" s="326" t="s">
        <v>44</v>
      </c>
      <c r="B69" s="523" t="s">
        <v>394</v>
      </c>
      <c r="C69" s="15"/>
      <c r="D69" s="325"/>
      <c r="E69" s="36"/>
      <c r="F69" s="309"/>
    </row>
    <row r="70" spans="1:6" ht="13.7" customHeight="1">
      <c r="A70" s="324"/>
      <c r="B70" s="523" t="s">
        <v>299</v>
      </c>
      <c r="C70" s="15"/>
      <c r="D70" s="325"/>
      <c r="E70" s="36"/>
      <c r="F70" s="309"/>
    </row>
    <row r="71" spans="1:6" ht="13.7" customHeight="1">
      <c r="A71" s="324"/>
      <c r="B71" s="523" t="s">
        <v>300</v>
      </c>
      <c r="C71" s="15"/>
      <c r="D71" s="325"/>
      <c r="E71" s="36"/>
      <c r="F71" s="309"/>
    </row>
    <row r="72" spans="1:6" ht="13.7" customHeight="1">
      <c r="A72" s="324"/>
      <c r="B72" s="523" t="s">
        <v>395</v>
      </c>
      <c r="C72" s="15"/>
      <c r="D72" s="325"/>
      <c r="E72" s="36"/>
      <c r="F72" s="309"/>
    </row>
    <row r="73" spans="1:6" ht="13.7" customHeight="1">
      <c r="A73" s="324"/>
      <c r="B73" s="523" t="s">
        <v>396</v>
      </c>
      <c r="C73" s="15"/>
      <c r="D73" s="325"/>
      <c r="E73" s="36"/>
      <c r="F73" s="309"/>
    </row>
    <row r="74" spans="1:6" ht="13.7" customHeight="1">
      <c r="A74" s="324"/>
      <c r="B74" s="523" t="s">
        <v>397</v>
      </c>
      <c r="C74" s="15"/>
      <c r="D74" s="325"/>
      <c r="E74" s="36"/>
      <c r="F74" s="309"/>
    </row>
    <row r="75" spans="1:6" ht="13.7" customHeight="1">
      <c r="A75" s="324"/>
      <c r="B75" s="523" t="s">
        <v>398</v>
      </c>
      <c r="C75" s="15"/>
      <c r="D75" s="325"/>
      <c r="E75" s="36"/>
      <c r="F75" s="309"/>
    </row>
    <row r="76" spans="1:6" ht="13.7" customHeight="1">
      <c r="A76" s="324"/>
      <c r="B76" s="523" t="s">
        <v>399</v>
      </c>
      <c r="C76" s="15"/>
      <c r="D76" s="325"/>
      <c r="E76" s="36"/>
      <c r="F76" s="309"/>
    </row>
    <row r="77" spans="1:6" ht="13.7" customHeight="1">
      <c r="A77" s="324"/>
      <c r="B77" s="523" t="s">
        <v>400</v>
      </c>
      <c r="C77" s="15"/>
      <c r="D77" s="325"/>
      <c r="E77" s="36"/>
      <c r="F77" s="309"/>
    </row>
    <row r="78" spans="1:6" ht="13.7" customHeight="1">
      <c r="A78" s="324"/>
      <c r="B78" s="523" t="s">
        <v>401</v>
      </c>
      <c r="C78" s="15"/>
      <c r="D78" s="325"/>
      <c r="E78" s="36"/>
      <c r="F78" s="309"/>
    </row>
    <row r="79" spans="1:6" ht="13.7" customHeight="1">
      <c r="A79" s="324"/>
      <c r="B79" s="523" t="s">
        <v>402</v>
      </c>
      <c r="C79" s="15"/>
      <c r="D79" s="325"/>
      <c r="E79" s="36"/>
      <c r="F79" s="309"/>
    </row>
    <row r="80" spans="1:6" ht="13.7" customHeight="1">
      <c r="A80" s="324"/>
      <c r="B80" s="523" t="s">
        <v>403</v>
      </c>
      <c r="C80" s="15"/>
      <c r="D80" s="325"/>
      <c r="E80" s="36"/>
      <c r="F80" s="309"/>
    </row>
    <row r="81" spans="1:6" ht="13.7" customHeight="1">
      <c r="A81" s="324"/>
      <c r="B81" s="523" t="s">
        <v>404</v>
      </c>
      <c r="C81" s="15"/>
      <c r="D81" s="325"/>
      <c r="E81" s="36"/>
      <c r="F81" s="309"/>
    </row>
    <row r="82" spans="1:6" ht="13.7" customHeight="1">
      <c r="A82" s="324"/>
      <c r="B82" s="523" t="s">
        <v>405</v>
      </c>
      <c r="C82" s="15"/>
      <c r="D82" s="325"/>
      <c r="E82" s="36"/>
      <c r="F82" s="309"/>
    </row>
    <row r="83" spans="1:6" ht="13.7" customHeight="1">
      <c r="A83" s="324"/>
      <c r="B83" s="523" t="s">
        <v>406</v>
      </c>
      <c r="C83" s="15"/>
      <c r="D83" s="325"/>
      <c r="E83" s="36"/>
      <c r="F83" s="309"/>
    </row>
    <row r="84" spans="1:6" ht="13.7" customHeight="1">
      <c r="A84" s="324"/>
      <c r="B84" s="523" t="s">
        <v>407</v>
      </c>
      <c r="C84" s="15"/>
      <c r="D84" s="325"/>
      <c r="E84" s="36"/>
      <c r="F84" s="309"/>
    </row>
    <row r="85" spans="1:6" ht="13.7" customHeight="1">
      <c r="A85" s="324"/>
      <c r="B85" s="523" t="s">
        <v>408</v>
      </c>
      <c r="C85" s="15"/>
      <c r="D85" s="325"/>
      <c r="E85" s="36"/>
      <c r="F85" s="309"/>
    </row>
    <row r="86" spans="1:6" ht="13.7" customHeight="1">
      <c r="A86" s="324"/>
      <c r="B86" s="523" t="s">
        <v>409</v>
      </c>
      <c r="C86" s="15"/>
      <c r="D86" s="325"/>
      <c r="E86" s="36"/>
      <c r="F86" s="309"/>
    </row>
    <row r="87" spans="1:6" ht="13.7" customHeight="1">
      <c r="A87" s="324"/>
      <c r="B87" s="523" t="s">
        <v>410</v>
      </c>
      <c r="C87" s="15"/>
      <c r="D87" s="325"/>
      <c r="E87" s="36"/>
      <c r="F87" s="309"/>
    </row>
    <row r="88" spans="1:6" ht="13.7" customHeight="1">
      <c r="A88" s="324"/>
      <c r="B88" s="523" t="s">
        <v>411</v>
      </c>
      <c r="C88" s="15"/>
      <c r="D88" s="325"/>
      <c r="E88" s="36"/>
      <c r="F88" s="309"/>
    </row>
    <row r="89" spans="1:6" ht="13.7" customHeight="1">
      <c r="A89" s="324"/>
      <c r="B89" s="523" t="s">
        <v>315</v>
      </c>
      <c r="C89" s="15"/>
      <c r="D89" s="325"/>
      <c r="E89" s="36"/>
      <c r="F89" s="309"/>
    </row>
    <row r="90" spans="1:6" ht="13.7" customHeight="1">
      <c r="A90" s="324"/>
      <c r="B90" s="523" t="s">
        <v>412</v>
      </c>
      <c r="C90" s="15"/>
      <c r="D90" s="325"/>
      <c r="E90" s="36"/>
      <c r="F90" s="309"/>
    </row>
    <row r="91" spans="1:6" ht="13.7" customHeight="1">
      <c r="A91" s="324"/>
      <c r="B91" s="523" t="s">
        <v>413</v>
      </c>
      <c r="C91" s="15"/>
      <c r="D91" s="325"/>
      <c r="E91" s="36"/>
      <c r="F91" s="309"/>
    </row>
    <row r="92" spans="1:6" ht="13.7" customHeight="1">
      <c r="A92" s="324"/>
      <c r="B92" s="523" t="s">
        <v>414</v>
      </c>
      <c r="C92" s="150" t="s">
        <v>39</v>
      </c>
      <c r="D92" s="325">
        <v>1</v>
      </c>
      <c r="E92" s="36"/>
      <c r="F92" s="331">
        <v>0</v>
      </c>
    </row>
    <row r="93" spans="1:6" ht="13.7" customHeight="1">
      <c r="A93" s="324"/>
      <c r="B93" s="523"/>
      <c r="C93" s="15"/>
      <c r="D93" s="325"/>
      <c r="E93" s="36"/>
      <c r="F93" s="309"/>
    </row>
    <row r="94" spans="1:6" ht="51" customHeight="1">
      <c r="A94" s="326" t="s">
        <v>89</v>
      </c>
      <c r="B94" s="523" t="s">
        <v>415</v>
      </c>
      <c r="C94" s="15"/>
      <c r="D94" s="325"/>
      <c r="E94" s="36"/>
      <c r="F94" s="309"/>
    </row>
    <row r="95" spans="1:6" ht="13.7" customHeight="1">
      <c r="A95" s="324"/>
      <c r="B95" s="523" t="s">
        <v>416</v>
      </c>
      <c r="C95" s="15"/>
      <c r="D95" s="325"/>
      <c r="E95" s="36"/>
      <c r="F95" s="309"/>
    </row>
    <row r="96" spans="1:6" ht="24.6" customHeight="1">
      <c r="A96" s="324"/>
      <c r="B96" s="523" t="s">
        <v>417</v>
      </c>
      <c r="C96" s="15"/>
      <c r="D96" s="325"/>
      <c r="E96" s="36"/>
      <c r="F96" s="309"/>
    </row>
    <row r="97" spans="1:6" ht="24.6" customHeight="1">
      <c r="A97" s="324"/>
      <c r="B97" s="523" t="s">
        <v>418</v>
      </c>
      <c r="C97" s="15"/>
      <c r="D97" s="325"/>
      <c r="E97" s="36"/>
      <c r="F97" s="309"/>
    </row>
    <row r="98" spans="1:6" ht="13.7" customHeight="1">
      <c r="A98" s="324"/>
      <c r="B98" s="523" t="s">
        <v>419</v>
      </c>
      <c r="C98" s="15"/>
      <c r="D98" s="325"/>
      <c r="E98" s="36"/>
      <c r="F98" s="309"/>
    </row>
    <row r="99" spans="1:6" ht="13.7" customHeight="1">
      <c r="A99" s="324"/>
      <c r="B99" s="523" t="s">
        <v>299</v>
      </c>
      <c r="C99" s="15"/>
      <c r="D99" s="325"/>
      <c r="E99" s="36"/>
      <c r="F99" s="309"/>
    </row>
    <row r="100" spans="1:6" ht="13.7" customHeight="1">
      <c r="A100" s="324"/>
      <c r="B100" s="523" t="s">
        <v>420</v>
      </c>
      <c r="C100" s="15"/>
      <c r="D100" s="325"/>
      <c r="E100" s="36"/>
      <c r="F100" s="309"/>
    </row>
    <row r="101" spans="1:6" ht="13.7" customHeight="1">
      <c r="A101" s="324"/>
      <c r="B101" s="523" t="s">
        <v>421</v>
      </c>
      <c r="C101" s="15"/>
      <c r="D101" s="325"/>
      <c r="E101" s="36"/>
      <c r="F101" s="309"/>
    </row>
    <row r="102" spans="1:6" ht="13.7" customHeight="1">
      <c r="A102" s="324"/>
      <c r="B102" s="523" t="s">
        <v>422</v>
      </c>
      <c r="C102" s="15"/>
      <c r="D102" s="325"/>
      <c r="E102" s="36"/>
      <c r="F102" s="309"/>
    </row>
    <row r="103" spans="1:6" ht="13.7" customHeight="1">
      <c r="A103" s="324"/>
      <c r="B103" s="523" t="s">
        <v>423</v>
      </c>
      <c r="C103" s="15"/>
      <c r="D103" s="325"/>
      <c r="E103" s="36"/>
      <c r="F103" s="309"/>
    </row>
    <row r="104" spans="1:6" ht="13.7" customHeight="1">
      <c r="A104" s="324"/>
      <c r="B104" s="523" t="s">
        <v>413</v>
      </c>
      <c r="C104" s="15"/>
      <c r="D104" s="325"/>
      <c r="E104" s="36"/>
      <c r="F104" s="309"/>
    </row>
    <row r="105" spans="1:6" ht="13.7" customHeight="1">
      <c r="A105" s="324"/>
      <c r="B105" s="523" t="s">
        <v>424</v>
      </c>
      <c r="C105" s="150" t="s">
        <v>39</v>
      </c>
      <c r="D105" s="325">
        <v>1</v>
      </c>
      <c r="E105" s="36"/>
      <c r="F105" s="331">
        <v>0</v>
      </c>
    </row>
    <row r="106" spans="1:6" ht="13.7" customHeight="1">
      <c r="A106" s="324"/>
      <c r="B106" s="523"/>
      <c r="C106" s="15"/>
      <c r="D106" s="325"/>
      <c r="E106" s="36"/>
      <c r="F106" s="309"/>
    </row>
    <row r="107" spans="1:6" ht="75" customHeight="1">
      <c r="A107" s="326" t="s">
        <v>46</v>
      </c>
      <c r="B107" s="549" t="s">
        <v>327</v>
      </c>
      <c r="C107" s="332"/>
      <c r="D107" s="333"/>
      <c r="E107" s="334"/>
      <c r="F107" s="309"/>
    </row>
    <row r="108" spans="1:6" ht="15" customHeight="1">
      <c r="A108" s="324"/>
      <c r="B108" s="549" t="s">
        <v>328</v>
      </c>
      <c r="C108" s="332"/>
      <c r="D108" s="333"/>
      <c r="E108" s="334"/>
      <c r="F108" s="309"/>
    </row>
    <row r="109" spans="1:6" ht="15" customHeight="1">
      <c r="A109" s="324"/>
      <c r="B109" s="549" t="s">
        <v>329</v>
      </c>
      <c r="C109" s="335" t="s">
        <v>148</v>
      </c>
      <c r="D109" s="333">
        <v>10</v>
      </c>
      <c r="E109" s="334"/>
      <c r="F109" s="331">
        <v>0</v>
      </c>
    </row>
    <row r="110" spans="1:6" ht="15" customHeight="1">
      <c r="A110" s="324"/>
      <c r="B110" s="549" t="s">
        <v>425</v>
      </c>
      <c r="C110" s="335" t="s">
        <v>148</v>
      </c>
      <c r="D110" s="333">
        <v>10</v>
      </c>
      <c r="E110" s="334"/>
      <c r="F110" s="331">
        <v>0</v>
      </c>
    </row>
    <row r="111" spans="1:6" ht="13.7" customHeight="1">
      <c r="A111" s="324"/>
      <c r="B111" s="592"/>
      <c r="C111" s="336"/>
      <c r="D111" s="337"/>
      <c r="E111" s="334"/>
      <c r="F111" s="309"/>
    </row>
    <row r="112" spans="1:6" ht="63" customHeight="1">
      <c r="A112" s="326" t="s">
        <v>48</v>
      </c>
      <c r="B112" s="593" t="s">
        <v>426</v>
      </c>
      <c r="C112" s="338"/>
      <c r="D112" s="339"/>
      <c r="E112" s="334"/>
      <c r="F112" s="309"/>
    </row>
    <row r="113" spans="1:6" ht="15" customHeight="1">
      <c r="A113" s="324"/>
      <c r="B113" s="593" t="s">
        <v>427</v>
      </c>
      <c r="C113" s="287" t="s">
        <v>148</v>
      </c>
      <c r="D113" s="339"/>
      <c r="E113" s="334"/>
      <c r="F113" s="331">
        <v>0</v>
      </c>
    </row>
    <row r="114" spans="1:6" ht="15" customHeight="1">
      <c r="A114" s="324"/>
      <c r="B114" s="593"/>
      <c r="C114" s="338"/>
      <c r="D114" s="339"/>
      <c r="E114" s="334"/>
      <c r="F114" s="309"/>
    </row>
    <row r="115" spans="1:6" ht="35.65" customHeight="1">
      <c r="A115" s="326" t="s">
        <v>99</v>
      </c>
      <c r="B115" s="594" t="s">
        <v>428</v>
      </c>
      <c r="C115" s="340"/>
      <c r="D115" s="341"/>
      <c r="E115" s="36"/>
      <c r="F115" s="309"/>
    </row>
    <row r="116" spans="1:6" ht="13.7" customHeight="1">
      <c r="A116" s="324"/>
      <c r="B116" s="523"/>
      <c r="C116" s="150" t="s">
        <v>56</v>
      </c>
      <c r="D116" s="342">
        <v>1</v>
      </c>
      <c r="E116" s="36"/>
      <c r="F116" s="331">
        <v>0</v>
      </c>
    </row>
    <row r="117" spans="1:6" ht="13.7" customHeight="1">
      <c r="A117" s="324"/>
      <c r="B117" s="523"/>
      <c r="C117" s="15"/>
      <c r="D117" s="325"/>
      <c r="E117" s="36"/>
      <c r="F117" s="309"/>
    </row>
    <row r="118" spans="1:6" ht="49.5" customHeight="1">
      <c r="A118" s="326" t="s">
        <v>102</v>
      </c>
      <c r="B118" s="523" t="s">
        <v>429</v>
      </c>
      <c r="C118" s="149"/>
      <c r="D118" s="343"/>
      <c r="E118" s="36"/>
      <c r="F118" s="309"/>
    </row>
    <row r="119" spans="1:6" ht="13.7" customHeight="1">
      <c r="A119" s="324"/>
      <c r="B119" s="523" t="s">
        <v>197</v>
      </c>
      <c r="C119" s="150" t="s">
        <v>148</v>
      </c>
      <c r="D119" s="342">
        <v>1</v>
      </c>
      <c r="E119" s="36"/>
      <c r="F119" s="331">
        <v>0</v>
      </c>
    </row>
    <row r="120" spans="1:6" ht="13.7" customHeight="1">
      <c r="A120" s="324"/>
      <c r="B120" s="523"/>
      <c r="C120" s="344"/>
      <c r="D120" s="345"/>
      <c r="E120" s="36"/>
      <c r="F120" s="309"/>
    </row>
    <row r="121" spans="1:6" ht="178.7" customHeight="1">
      <c r="A121" s="326" t="s">
        <v>104</v>
      </c>
      <c r="B121" s="595" t="s">
        <v>430</v>
      </c>
      <c r="C121" s="346"/>
      <c r="D121" s="347"/>
      <c r="E121" s="334"/>
      <c r="F121" s="309"/>
    </row>
    <row r="122" spans="1:6" ht="13.7" customHeight="1">
      <c r="A122" s="348"/>
      <c r="B122" s="540" t="s">
        <v>431</v>
      </c>
      <c r="C122" s="346"/>
      <c r="D122" s="347"/>
      <c r="E122" s="334"/>
      <c r="F122" s="309"/>
    </row>
    <row r="123" spans="1:6" ht="24.6" customHeight="1">
      <c r="A123" s="348"/>
      <c r="B123" s="540" t="s">
        <v>432</v>
      </c>
      <c r="C123" s="346"/>
      <c r="D123" s="347"/>
      <c r="E123" s="334"/>
      <c r="F123" s="309"/>
    </row>
    <row r="124" spans="1:6" ht="13.7" customHeight="1">
      <c r="A124" s="348"/>
      <c r="B124" s="540" t="s">
        <v>433</v>
      </c>
      <c r="C124" s="220" t="s">
        <v>148</v>
      </c>
      <c r="D124" s="347">
        <v>1</v>
      </c>
      <c r="E124" s="334"/>
      <c r="F124" s="331">
        <v>0</v>
      </c>
    </row>
    <row r="125" spans="1:6" ht="13.7" customHeight="1">
      <c r="A125" s="348"/>
      <c r="B125" s="501"/>
      <c r="C125" s="338"/>
      <c r="D125" s="339"/>
      <c r="E125" s="334"/>
      <c r="F125" s="309"/>
    </row>
    <row r="126" spans="1:6" ht="49.5" customHeight="1">
      <c r="A126" s="349" t="s">
        <v>108</v>
      </c>
      <c r="B126" s="501" t="s">
        <v>434</v>
      </c>
      <c r="C126" s="338"/>
      <c r="D126" s="339"/>
      <c r="E126" s="334"/>
      <c r="F126" s="309"/>
    </row>
    <row r="127" spans="1:6" ht="13.7" customHeight="1">
      <c r="A127" s="348"/>
      <c r="B127" s="501"/>
      <c r="C127" s="287" t="s">
        <v>39</v>
      </c>
      <c r="D127" s="339">
        <v>1</v>
      </c>
      <c r="E127" s="334"/>
      <c r="F127" s="331">
        <v>0</v>
      </c>
    </row>
    <row r="128" spans="1:6" ht="13.7" customHeight="1">
      <c r="A128" s="324"/>
      <c r="B128" s="594"/>
      <c r="C128" s="350"/>
      <c r="D128" s="351"/>
      <c r="E128" s="36"/>
      <c r="F128" s="309"/>
    </row>
    <row r="129" spans="1:6" ht="63" customHeight="1">
      <c r="A129" s="326" t="s">
        <v>111</v>
      </c>
      <c r="B129" s="592" t="s">
        <v>435</v>
      </c>
      <c r="C129" s="338"/>
      <c r="D129" s="339"/>
      <c r="E129" s="334"/>
      <c r="F129" s="309"/>
    </row>
    <row r="130" spans="1:6" ht="15" customHeight="1">
      <c r="A130" s="348"/>
      <c r="B130" s="540" t="s">
        <v>436</v>
      </c>
      <c r="C130" s="287" t="s">
        <v>56</v>
      </c>
      <c r="D130" s="339">
        <v>2</v>
      </c>
      <c r="E130" s="334"/>
      <c r="F130" s="331">
        <v>0</v>
      </c>
    </row>
    <row r="131" spans="1:6" ht="13.7" customHeight="1">
      <c r="A131" s="324"/>
      <c r="B131" s="594"/>
      <c r="C131" s="350"/>
      <c r="D131" s="351"/>
      <c r="E131" s="36"/>
      <c r="F131" s="309"/>
    </row>
    <row r="132" spans="1:6" ht="75" customHeight="1">
      <c r="A132" s="326" t="s">
        <v>113</v>
      </c>
      <c r="B132" s="592" t="s">
        <v>335</v>
      </c>
      <c r="C132" s="338"/>
      <c r="D132" s="339"/>
      <c r="E132" s="334"/>
      <c r="F132" s="309"/>
    </row>
    <row r="133" spans="1:6" ht="13.7" customHeight="1">
      <c r="A133" s="348"/>
      <c r="B133" s="501"/>
      <c r="C133" s="287" t="s">
        <v>39</v>
      </c>
      <c r="D133" s="339">
        <v>1</v>
      </c>
      <c r="E133" s="334"/>
      <c r="F133" s="331">
        <v>0</v>
      </c>
    </row>
    <row r="134" spans="1:6" ht="13.7" customHeight="1">
      <c r="A134" s="348"/>
      <c r="B134" s="501"/>
      <c r="C134" s="338"/>
      <c r="D134" s="339"/>
      <c r="E134" s="334"/>
      <c r="F134" s="309"/>
    </row>
    <row r="135" spans="1:6" ht="24.6" customHeight="1">
      <c r="A135" s="349" t="s">
        <v>117</v>
      </c>
      <c r="B135" s="501" t="s">
        <v>336</v>
      </c>
      <c r="C135" s="338"/>
      <c r="D135" s="339"/>
      <c r="E135" s="334"/>
      <c r="F135" s="309"/>
    </row>
    <row r="136" spans="1:6" ht="13.7" customHeight="1">
      <c r="A136" s="348"/>
      <c r="B136" s="501"/>
      <c r="C136" s="287" t="s">
        <v>337</v>
      </c>
      <c r="D136" s="339">
        <v>1</v>
      </c>
      <c r="E136" s="334"/>
      <c r="F136" s="331">
        <v>0</v>
      </c>
    </row>
    <row r="137" spans="1:6" ht="13.7" customHeight="1">
      <c r="A137" s="324"/>
      <c r="B137" s="594"/>
      <c r="C137" s="340"/>
      <c r="D137" s="352"/>
      <c r="E137" s="36"/>
      <c r="F137" s="309"/>
    </row>
    <row r="138" spans="1:6" ht="112.7" customHeight="1">
      <c r="A138" s="326" t="s">
        <v>120</v>
      </c>
      <c r="B138" s="523" t="s">
        <v>437</v>
      </c>
      <c r="C138" s="15"/>
      <c r="D138" s="325"/>
      <c r="E138" s="36"/>
      <c r="F138" s="309"/>
    </row>
    <row r="139" spans="1:6" ht="13.7" customHeight="1">
      <c r="A139" s="326"/>
      <c r="B139" s="523" t="s">
        <v>438</v>
      </c>
      <c r="C139" s="15"/>
      <c r="D139" s="325"/>
      <c r="E139" s="36"/>
      <c r="F139" s="309"/>
    </row>
    <row r="140" spans="1:6" ht="13.7" customHeight="1">
      <c r="A140" s="326"/>
      <c r="B140" s="523" t="s">
        <v>439</v>
      </c>
      <c r="C140" s="15"/>
      <c r="D140" s="325"/>
      <c r="E140" s="36"/>
      <c r="F140" s="309"/>
    </row>
    <row r="141" spans="1:6" ht="24.6" customHeight="1">
      <c r="A141" s="326"/>
      <c r="B141" s="523" t="s">
        <v>440</v>
      </c>
      <c r="C141" s="15"/>
      <c r="D141" s="325"/>
      <c r="E141" s="36"/>
      <c r="F141" s="309"/>
    </row>
    <row r="142" spans="1:6" ht="13.7" customHeight="1">
      <c r="A142" s="326"/>
      <c r="B142" s="523" t="s">
        <v>441</v>
      </c>
      <c r="C142" s="150" t="s">
        <v>56</v>
      </c>
      <c r="D142" s="325">
        <v>1</v>
      </c>
      <c r="E142" s="36"/>
      <c r="F142" s="331">
        <v>0</v>
      </c>
    </row>
    <row r="143" spans="1:6" ht="13.7" customHeight="1">
      <c r="A143" s="326"/>
      <c r="B143" s="523"/>
      <c r="C143" s="15"/>
      <c r="D143" s="325"/>
      <c r="E143" s="36"/>
      <c r="F143" s="309"/>
    </row>
    <row r="144" spans="1:6" ht="50.25" customHeight="1">
      <c r="A144" s="326" t="s">
        <v>122</v>
      </c>
      <c r="B144" s="523" t="s">
        <v>442</v>
      </c>
      <c r="C144" s="15"/>
      <c r="D144" s="325"/>
      <c r="E144" s="36"/>
      <c r="F144" s="309"/>
    </row>
    <row r="145" spans="1:6" ht="13.7" customHeight="1">
      <c r="A145" s="324"/>
      <c r="B145" s="523" t="s">
        <v>443</v>
      </c>
      <c r="C145" s="15"/>
      <c r="D145" s="325"/>
      <c r="E145" s="36"/>
      <c r="F145" s="309"/>
    </row>
    <row r="146" spans="1:6" ht="13.7" customHeight="1">
      <c r="A146" s="324"/>
      <c r="B146" s="499" t="s">
        <v>444</v>
      </c>
      <c r="C146" s="150" t="s">
        <v>56</v>
      </c>
      <c r="D146" s="325">
        <v>4</v>
      </c>
      <c r="E146" s="36"/>
      <c r="F146" s="331">
        <f>E146*$D146</f>
        <v>0</v>
      </c>
    </row>
    <row r="147" spans="1:6" ht="13.7" customHeight="1">
      <c r="A147" s="324"/>
      <c r="B147" s="499"/>
      <c r="C147" s="15"/>
      <c r="D147" s="325"/>
      <c r="E147" s="36"/>
      <c r="F147" s="309"/>
    </row>
    <row r="148" spans="1:6" ht="50.25" customHeight="1">
      <c r="A148" s="326" t="s">
        <v>128</v>
      </c>
      <c r="B148" s="523" t="s">
        <v>445</v>
      </c>
      <c r="C148" s="15"/>
      <c r="D148" s="325"/>
      <c r="E148" s="36"/>
      <c r="F148" s="309"/>
    </row>
    <row r="149" spans="1:6" ht="13.7" customHeight="1">
      <c r="A149" s="324"/>
      <c r="B149" s="523" t="s">
        <v>446</v>
      </c>
      <c r="C149" s="15"/>
      <c r="D149" s="325"/>
      <c r="E149" s="36"/>
      <c r="F149" s="309"/>
    </row>
    <row r="150" spans="1:6" ht="13.7" customHeight="1">
      <c r="A150" s="324"/>
      <c r="B150" s="499" t="s">
        <v>447</v>
      </c>
      <c r="C150" s="150" t="s">
        <v>56</v>
      </c>
      <c r="D150" s="325">
        <v>1</v>
      </c>
      <c r="E150" s="36"/>
      <c r="F150" s="331">
        <f>E150*$D150</f>
        <v>0</v>
      </c>
    </row>
    <row r="151" spans="1:6" ht="13.7" customHeight="1">
      <c r="A151" s="324"/>
      <c r="B151" s="499"/>
      <c r="C151" s="15"/>
      <c r="D151" s="325"/>
      <c r="E151" s="36"/>
      <c r="F151" s="309"/>
    </row>
    <row r="152" spans="1:6" ht="50.25" customHeight="1">
      <c r="A152" s="326" t="s">
        <v>130</v>
      </c>
      <c r="B152" s="499" t="s">
        <v>448</v>
      </c>
      <c r="C152" s="15"/>
      <c r="D152" s="325"/>
      <c r="E152" s="36"/>
      <c r="F152" s="309"/>
    </row>
    <row r="153" spans="1:6" ht="13.7" customHeight="1">
      <c r="A153" s="324"/>
      <c r="B153" s="499" t="s">
        <v>449</v>
      </c>
      <c r="C153" s="150" t="s">
        <v>56</v>
      </c>
      <c r="D153" s="325">
        <v>4</v>
      </c>
      <c r="E153" s="36"/>
      <c r="F153" s="331">
        <f>E153*$D153</f>
        <v>0</v>
      </c>
    </row>
    <row r="154" spans="1:6" ht="13.7" customHeight="1">
      <c r="A154" s="324"/>
      <c r="B154" s="499"/>
      <c r="C154" s="15"/>
      <c r="D154" s="325"/>
      <c r="E154" s="36"/>
      <c r="F154" s="309"/>
    </row>
    <row r="155" spans="1:6" ht="51.75" customHeight="1">
      <c r="A155" s="326" t="s">
        <v>132</v>
      </c>
      <c r="B155" s="499" t="s">
        <v>450</v>
      </c>
      <c r="C155" s="15"/>
      <c r="D155" s="325"/>
      <c r="E155" s="36"/>
      <c r="F155" s="309"/>
    </row>
    <row r="156" spans="1:6" ht="13.7" customHeight="1">
      <c r="A156" s="324"/>
      <c r="B156" s="499" t="s">
        <v>451</v>
      </c>
      <c r="C156" s="150" t="s">
        <v>56</v>
      </c>
      <c r="D156" s="325">
        <v>1</v>
      </c>
      <c r="E156" s="36"/>
      <c r="F156" s="331">
        <f>E156*$D156</f>
        <v>0</v>
      </c>
    </row>
    <row r="157" spans="1:6" ht="13.7" customHeight="1">
      <c r="A157" s="324"/>
      <c r="B157" s="523"/>
      <c r="C157" s="15"/>
      <c r="D157" s="342"/>
      <c r="E157" s="36"/>
      <c r="F157" s="309"/>
    </row>
    <row r="158" spans="1:6" ht="90.6" customHeight="1">
      <c r="A158" s="326" t="s">
        <v>280</v>
      </c>
      <c r="B158" s="523" t="s">
        <v>452</v>
      </c>
      <c r="C158" s="15"/>
      <c r="D158" s="342"/>
      <c r="E158" s="36"/>
      <c r="F158" s="309"/>
    </row>
    <row r="159" spans="1:6" ht="13.7" customHeight="1">
      <c r="A159" s="324"/>
      <c r="B159" s="523" t="s">
        <v>453</v>
      </c>
      <c r="C159" s="15"/>
      <c r="D159" s="342"/>
      <c r="E159" s="36"/>
      <c r="F159" s="309"/>
    </row>
    <row r="160" spans="1:6" ht="13.7" customHeight="1">
      <c r="A160" s="324"/>
      <c r="B160" s="523" t="s">
        <v>454</v>
      </c>
      <c r="C160" s="15"/>
      <c r="D160" s="342"/>
      <c r="E160" s="36"/>
      <c r="F160" s="309"/>
    </row>
    <row r="161" spans="1:6" ht="13.7" customHeight="1">
      <c r="A161" s="324"/>
      <c r="B161" s="523" t="s">
        <v>455</v>
      </c>
      <c r="C161" s="15"/>
      <c r="D161" s="342"/>
      <c r="E161" s="36"/>
      <c r="F161" s="309"/>
    </row>
    <row r="162" spans="1:6" ht="13.7" customHeight="1">
      <c r="A162" s="324"/>
      <c r="B162" s="523"/>
      <c r="C162" s="150" t="s">
        <v>178</v>
      </c>
      <c r="D162" s="342">
        <v>435</v>
      </c>
      <c r="E162" s="36"/>
      <c r="F162" s="331">
        <f>E162*$D162</f>
        <v>0</v>
      </c>
    </row>
    <row r="163" spans="1:6" ht="13.7" customHeight="1">
      <c r="A163" s="324"/>
      <c r="B163" s="523"/>
      <c r="C163" s="15"/>
      <c r="D163" s="342"/>
      <c r="E163" s="36"/>
      <c r="F163" s="309"/>
    </row>
    <row r="164" spans="1:6" ht="79.7" customHeight="1">
      <c r="A164" s="326" t="s">
        <v>283</v>
      </c>
      <c r="B164" s="523" t="s">
        <v>456</v>
      </c>
      <c r="C164" s="45"/>
      <c r="D164" s="308"/>
      <c r="E164" s="353"/>
      <c r="F164" s="309"/>
    </row>
    <row r="165" spans="1:6" ht="24.6" customHeight="1">
      <c r="A165" s="311"/>
      <c r="B165" s="523" t="s">
        <v>457</v>
      </c>
      <c r="C165" s="45"/>
      <c r="D165" s="308"/>
      <c r="E165" s="353"/>
      <c r="F165" s="309"/>
    </row>
    <row r="166" spans="1:6" ht="13.7" customHeight="1">
      <c r="A166" s="311"/>
      <c r="B166" s="523" t="s">
        <v>458</v>
      </c>
      <c r="C166" s="41" t="s">
        <v>202</v>
      </c>
      <c r="D166" s="308">
        <v>49</v>
      </c>
      <c r="E166" s="153"/>
      <c r="F166" s="331">
        <f>E166*$D166</f>
        <v>0</v>
      </c>
    </row>
    <row r="167" spans="1:6" ht="13.7" customHeight="1">
      <c r="A167" s="311"/>
      <c r="B167" s="523"/>
      <c r="C167" s="45"/>
      <c r="D167" s="308"/>
      <c r="E167" s="353"/>
      <c r="F167" s="309"/>
    </row>
    <row r="168" spans="1:6" ht="90.6" customHeight="1">
      <c r="A168" s="326" t="s">
        <v>284</v>
      </c>
      <c r="B168" s="523" t="s">
        <v>459</v>
      </c>
      <c r="C168" s="45"/>
      <c r="D168" s="308"/>
      <c r="E168" s="353"/>
      <c r="F168" s="309"/>
    </row>
    <row r="169" spans="1:6" ht="40.5" customHeight="1">
      <c r="A169" s="311"/>
      <c r="B169" s="596" t="s">
        <v>460</v>
      </c>
      <c r="C169" s="45"/>
      <c r="D169" s="308"/>
      <c r="E169" s="353"/>
      <c r="F169" s="309"/>
    </row>
    <row r="170" spans="1:6" ht="13.7" customHeight="1">
      <c r="A170" s="311"/>
      <c r="B170" s="523" t="s">
        <v>461</v>
      </c>
      <c r="C170" s="41" t="s">
        <v>202</v>
      </c>
      <c r="D170" s="308">
        <v>12</v>
      </c>
      <c r="E170" s="353"/>
      <c r="F170" s="331">
        <f>E170*$D170</f>
        <v>0</v>
      </c>
    </row>
    <row r="171" spans="1:6" ht="13.7" customHeight="1">
      <c r="A171" s="311"/>
      <c r="B171" s="523"/>
      <c r="C171" s="45"/>
      <c r="D171" s="308"/>
      <c r="E171" s="353"/>
      <c r="F171" s="309"/>
    </row>
    <row r="172" spans="1:6" ht="13.7" customHeight="1">
      <c r="A172" s="311"/>
      <c r="B172" s="523"/>
      <c r="C172" s="45"/>
      <c r="D172" s="308"/>
      <c r="E172" s="353"/>
      <c r="F172" s="309"/>
    </row>
    <row r="173" spans="1:6" ht="35.65" customHeight="1">
      <c r="A173" s="326" t="s">
        <v>286</v>
      </c>
      <c r="B173" s="523" t="s">
        <v>462</v>
      </c>
      <c r="C173" s="45"/>
      <c r="D173" s="308"/>
      <c r="E173" s="353"/>
      <c r="F173" s="309"/>
    </row>
    <row r="174" spans="1:6" ht="13.7" customHeight="1">
      <c r="A174" s="311"/>
      <c r="B174" s="523"/>
      <c r="C174" s="41" t="s">
        <v>202</v>
      </c>
      <c r="D174" s="308">
        <v>9.5</v>
      </c>
      <c r="E174" s="353"/>
      <c r="F174" s="331">
        <f>E174*$D174</f>
        <v>0</v>
      </c>
    </row>
    <row r="175" spans="1:6" ht="13.7" customHeight="1">
      <c r="A175" s="311"/>
      <c r="B175" s="523"/>
      <c r="C175" s="45"/>
      <c r="D175" s="308"/>
      <c r="E175" s="36"/>
      <c r="F175" s="309"/>
    </row>
    <row r="176" spans="1:6" ht="39" customHeight="1">
      <c r="A176" s="326" t="s">
        <v>288</v>
      </c>
      <c r="B176" s="523" t="s">
        <v>463</v>
      </c>
      <c r="C176" s="149"/>
      <c r="D176" s="325"/>
      <c r="E176" s="36"/>
      <c r="F176" s="309"/>
    </row>
    <row r="177" spans="1:6" ht="13.7" customHeight="1">
      <c r="A177" s="324"/>
      <c r="B177" s="523" t="s">
        <v>464</v>
      </c>
      <c r="C177" s="149"/>
      <c r="D177" s="325"/>
      <c r="E177" s="36"/>
      <c r="F177" s="309"/>
    </row>
    <row r="178" spans="1:6" ht="24.6" customHeight="1">
      <c r="A178" s="324"/>
      <c r="B178" s="523" t="s">
        <v>465</v>
      </c>
      <c r="C178" s="149"/>
      <c r="D178" s="325"/>
      <c r="E178" s="36"/>
      <c r="F178" s="309"/>
    </row>
    <row r="179" spans="1:6" ht="24.6" customHeight="1">
      <c r="A179" s="324"/>
      <c r="B179" s="523" t="s">
        <v>466</v>
      </c>
      <c r="C179" s="149"/>
      <c r="D179" s="325"/>
      <c r="E179" s="36"/>
      <c r="F179" s="309"/>
    </row>
    <row r="180" spans="1:6" ht="13.7" customHeight="1">
      <c r="A180" s="324"/>
      <c r="B180" s="523" t="s">
        <v>467</v>
      </c>
      <c r="C180" s="149"/>
      <c r="D180" s="325"/>
      <c r="E180" s="36"/>
      <c r="F180" s="309"/>
    </row>
    <row r="181" spans="1:6" ht="13.7" customHeight="1">
      <c r="A181" s="324"/>
      <c r="B181" s="523" t="s">
        <v>468</v>
      </c>
      <c r="C181" s="149"/>
      <c r="D181" s="325"/>
      <c r="E181" s="36"/>
      <c r="F181" s="309"/>
    </row>
    <row r="182" spans="1:6" ht="13.7" customHeight="1">
      <c r="A182" s="324"/>
      <c r="B182" s="523" t="s">
        <v>469</v>
      </c>
      <c r="C182" s="149"/>
      <c r="D182" s="325"/>
      <c r="E182" s="36"/>
      <c r="F182" s="309"/>
    </row>
    <row r="183" spans="1:6" ht="13.7" customHeight="1">
      <c r="A183" s="324"/>
      <c r="B183" s="523" t="s">
        <v>470</v>
      </c>
      <c r="C183" s="149"/>
      <c r="D183" s="325"/>
      <c r="E183" s="36"/>
      <c r="F183" s="309"/>
    </row>
    <row r="184" spans="1:6" ht="13.7" customHeight="1">
      <c r="A184" s="324"/>
      <c r="B184" s="523" t="s">
        <v>471</v>
      </c>
      <c r="C184" s="149"/>
      <c r="D184" s="325"/>
      <c r="E184" s="36"/>
      <c r="F184" s="309"/>
    </row>
    <row r="185" spans="1:6" ht="13.7" customHeight="1">
      <c r="A185" s="324"/>
      <c r="B185" s="523" t="s">
        <v>472</v>
      </c>
      <c r="C185" s="150" t="s">
        <v>148</v>
      </c>
      <c r="D185" s="325">
        <v>1</v>
      </c>
      <c r="E185" s="36"/>
      <c r="F185" s="331">
        <f>E185*$D185</f>
        <v>0</v>
      </c>
    </row>
    <row r="186" spans="1:6" ht="13.7" customHeight="1">
      <c r="A186" s="324"/>
      <c r="B186" s="523" t="s">
        <v>473</v>
      </c>
      <c r="C186" s="150" t="s">
        <v>148</v>
      </c>
      <c r="D186" s="325">
        <v>4</v>
      </c>
      <c r="E186" s="36"/>
      <c r="F186" s="331">
        <f>E186*$D186</f>
        <v>0</v>
      </c>
    </row>
    <row r="187" spans="1:6" ht="13.7" customHeight="1">
      <c r="A187" s="311"/>
      <c r="B187" s="523" t="s">
        <v>474</v>
      </c>
      <c r="C187" s="41" t="s">
        <v>148</v>
      </c>
      <c r="D187" s="308">
        <v>1</v>
      </c>
      <c r="E187" s="36"/>
      <c r="F187" s="331">
        <f>E187*$D187</f>
        <v>0</v>
      </c>
    </row>
    <row r="188" spans="1:6" ht="13.7" customHeight="1">
      <c r="A188" s="311"/>
      <c r="B188" s="523"/>
      <c r="C188" s="45"/>
      <c r="D188" s="308"/>
      <c r="E188" s="36"/>
      <c r="F188" s="309"/>
    </row>
    <row r="189" spans="1:6" ht="52.5" customHeight="1">
      <c r="A189" s="326" t="s">
        <v>291</v>
      </c>
      <c r="B189" s="523" t="s">
        <v>475</v>
      </c>
      <c r="C189" s="45"/>
      <c r="D189" s="308"/>
      <c r="E189" s="36"/>
      <c r="F189" s="309"/>
    </row>
    <row r="190" spans="1:6" ht="13.7" customHeight="1">
      <c r="A190" s="311"/>
      <c r="B190" s="523" t="s">
        <v>476</v>
      </c>
      <c r="C190" s="41" t="s">
        <v>56</v>
      </c>
      <c r="D190" s="308">
        <v>9</v>
      </c>
      <c r="E190" s="36"/>
      <c r="F190" s="331">
        <f>E190*$D190</f>
        <v>0</v>
      </c>
    </row>
    <row r="191" spans="1:6" ht="13.7" customHeight="1">
      <c r="A191" s="311"/>
      <c r="B191" s="523"/>
      <c r="C191" s="45"/>
      <c r="D191" s="308"/>
      <c r="E191" s="36"/>
      <c r="F191" s="309"/>
    </row>
    <row r="192" spans="1:6" ht="50.25" customHeight="1">
      <c r="A192" s="326" t="s">
        <v>293</v>
      </c>
      <c r="B192" s="523" t="s">
        <v>477</v>
      </c>
      <c r="C192" s="45"/>
      <c r="D192" s="308"/>
      <c r="E192" s="36"/>
      <c r="F192" s="309"/>
    </row>
    <row r="193" spans="1:6" ht="13.7" customHeight="1">
      <c r="A193" s="311"/>
      <c r="B193" s="523" t="s">
        <v>478</v>
      </c>
      <c r="C193" s="45"/>
      <c r="D193" s="308"/>
      <c r="E193" s="36"/>
      <c r="F193" s="309"/>
    </row>
    <row r="194" spans="1:6" ht="13.7" customHeight="1">
      <c r="A194" s="311"/>
      <c r="B194" s="523" t="s">
        <v>479</v>
      </c>
      <c r="C194" s="41" t="s">
        <v>56</v>
      </c>
      <c r="D194" s="308">
        <v>1</v>
      </c>
      <c r="E194" s="36"/>
      <c r="F194" s="331">
        <f>E194*$D194</f>
        <v>0</v>
      </c>
    </row>
    <row r="195" spans="1:6" ht="13.7" customHeight="1">
      <c r="A195" s="311"/>
      <c r="B195" s="523" t="s">
        <v>480</v>
      </c>
      <c r="C195" s="41" t="s">
        <v>56</v>
      </c>
      <c r="D195" s="308">
        <v>1</v>
      </c>
      <c r="E195" s="36"/>
      <c r="F195" s="331">
        <f>E195*$D195</f>
        <v>0</v>
      </c>
    </row>
    <row r="196" spans="1:6" ht="13.7" customHeight="1">
      <c r="A196" s="311"/>
      <c r="B196" s="523"/>
      <c r="C196" s="45"/>
      <c r="D196" s="308"/>
      <c r="E196" s="36"/>
      <c r="F196" s="309"/>
    </row>
    <row r="197" spans="1:6" ht="35.65" customHeight="1">
      <c r="A197" s="354" t="s">
        <v>295</v>
      </c>
      <c r="B197" s="523" t="s">
        <v>481</v>
      </c>
      <c r="C197" s="15"/>
      <c r="D197" s="325"/>
      <c r="E197" s="36"/>
      <c r="F197" s="309"/>
    </row>
    <row r="198" spans="1:6" ht="13.7" customHeight="1">
      <c r="A198" s="355"/>
      <c r="B198" s="523"/>
      <c r="C198" s="356" t="s">
        <v>178</v>
      </c>
      <c r="D198" s="357">
        <v>80</v>
      </c>
      <c r="E198" s="36"/>
      <c r="F198" s="331">
        <f>E198*$D198</f>
        <v>0</v>
      </c>
    </row>
    <row r="199" spans="1:6" ht="13.7" customHeight="1">
      <c r="A199" s="355"/>
      <c r="B199" s="523"/>
      <c r="C199" s="15"/>
      <c r="D199" s="325"/>
      <c r="E199" s="36"/>
      <c r="F199" s="309"/>
    </row>
    <row r="200" spans="1:6" ht="37.5" customHeight="1">
      <c r="A200" s="354" t="s">
        <v>130</v>
      </c>
      <c r="B200" s="523" t="s">
        <v>482</v>
      </c>
      <c r="C200" s="15"/>
      <c r="D200" s="325"/>
      <c r="E200" s="36"/>
      <c r="F200" s="309"/>
    </row>
    <row r="201" spans="1:6" ht="13.7" customHeight="1">
      <c r="A201" s="358"/>
      <c r="B201" s="523"/>
      <c r="C201" s="150" t="s">
        <v>39</v>
      </c>
      <c r="D201" s="342">
        <v>1</v>
      </c>
      <c r="E201" s="36"/>
      <c r="F201" s="331">
        <f>E201*$D201</f>
        <v>0</v>
      </c>
    </row>
    <row r="202" spans="1:6" ht="13.7" customHeight="1">
      <c r="A202" s="358"/>
      <c r="B202" s="523"/>
      <c r="C202" s="15"/>
      <c r="D202" s="342"/>
      <c r="E202" s="36"/>
      <c r="F202" s="309"/>
    </row>
    <row r="203" spans="1:6" ht="51.75" customHeight="1">
      <c r="A203" s="354" t="s">
        <v>132</v>
      </c>
      <c r="B203" s="523" t="s">
        <v>483</v>
      </c>
      <c r="C203" s="15"/>
      <c r="D203" s="342"/>
      <c r="E203" s="106"/>
      <c r="F203" s="309"/>
    </row>
    <row r="204" spans="1:6" ht="13.7" customHeight="1">
      <c r="A204" s="359"/>
      <c r="B204" s="597"/>
      <c r="C204" s="41" t="s">
        <v>337</v>
      </c>
      <c r="D204" s="308">
        <v>1</v>
      </c>
      <c r="E204" s="15"/>
      <c r="F204" s="331">
        <f>E204*$D204</f>
        <v>0</v>
      </c>
    </row>
    <row r="205" spans="1:6" ht="13.7" customHeight="1">
      <c r="A205" s="324"/>
      <c r="B205" s="523"/>
      <c r="C205" s="45"/>
      <c r="D205" s="308"/>
      <c r="E205" s="15"/>
      <c r="F205" s="309"/>
    </row>
    <row r="206" spans="1:6" ht="24.6" customHeight="1">
      <c r="A206" s="326" t="s">
        <v>280</v>
      </c>
      <c r="B206" s="523" t="s">
        <v>133</v>
      </c>
      <c r="C206" s="45"/>
      <c r="D206" s="308"/>
      <c r="E206" s="15"/>
      <c r="F206" s="309"/>
    </row>
    <row r="207" spans="1:6" ht="13.7" customHeight="1">
      <c r="A207" s="311"/>
      <c r="B207" s="523"/>
      <c r="C207" s="41" t="s">
        <v>134</v>
      </c>
      <c r="D207" s="360">
        <v>0.05</v>
      </c>
      <c r="E207" s="15">
        <f>SUM(F14:F204)</f>
        <v>0</v>
      </c>
      <c r="F207" s="309">
        <f>$D207*E207</f>
        <v>0</v>
      </c>
    </row>
    <row r="208" spans="1:6" ht="14.1" customHeight="1">
      <c r="A208" s="361"/>
      <c r="B208" s="598"/>
      <c r="C208" s="25"/>
      <c r="D208" s="362"/>
      <c r="E208" s="363"/>
      <c r="F208" s="317"/>
    </row>
    <row r="209" spans="1:6" ht="14.65" customHeight="1">
      <c r="A209" s="364"/>
      <c r="B209" s="599" t="s">
        <v>484</v>
      </c>
      <c r="C209" s="365" t="s">
        <v>51</v>
      </c>
      <c r="D209" s="366"/>
      <c r="E209" s="367"/>
      <c r="F209" s="368">
        <f>SUM(F14:F208)</f>
        <v>0</v>
      </c>
    </row>
  </sheetData>
  <mergeCells count="2">
    <mergeCell ref="B7:F7"/>
    <mergeCell ref="B6:F6"/>
  </mergeCells>
  <pageMargins left="1" right="1" top="1" bottom="1" header="0.25" footer="0.25"/>
  <pageSetup scale="14" orientation="portrait" r:id="rId1"/>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dimension ref="A1:F143"/>
  <sheetViews>
    <sheetView showGridLines="0" view="pageBreakPreview" zoomScaleNormal="100" zoomScaleSheetLayoutView="100" workbookViewId="0">
      <selection activeCell="E24" sqref="E24"/>
    </sheetView>
  </sheetViews>
  <sheetFormatPr defaultColWidth="9" defaultRowHeight="12" customHeight="1"/>
  <cols>
    <col min="1" max="1" width="7" style="369" customWidth="1"/>
    <col min="2" max="2" width="46.7109375" style="583" customWidth="1"/>
    <col min="3" max="3" width="7" style="369" customWidth="1"/>
    <col min="4" max="4" width="6.42578125" style="369" customWidth="1"/>
    <col min="5" max="5" width="10.28515625" style="369" customWidth="1"/>
    <col min="6" max="6" width="13" style="369" customWidth="1"/>
    <col min="7" max="7" width="9" style="369" customWidth="1"/>
    <col min="8" max="16384" width="9" style="369"/>
  </cols>
  <sheetData>
    <row r="1" spans="1:6" ht="12.6" customHeight="1">
      <c r="A1" s="370"/>
      <c r="B1" s="600"/>
      <c r="C1" s="102"/>
      <c r="D1" s="371"/>
      <c r="E1" s="102"/>
      <c r="F1" s="104"/>
    </row>
    <row r="2" spans="1:6" ht="15.6" customHeight="1">
      <c r="A2" s="12" t="s">
        <v>346</v>
      </c>
      <c r="B2" s="496" t="s">
        <v>347</v>
      </c>
      <c r="C2" s="13"/>
      <c r="D2" s="308"/>
      <c r="E2" s="15"/>
      <c r="F2" s="16"/>
    </row>
    <row r="3" spans="1:6" ht="15.6" customHeight="1">
      <c r="A3" s="17"/>
      <c r="B3" s="496"/>
      <c r="C3" s="13"/>
      <c r="D3" s="308"/>
      <c r="E3" s="15"/>
      <c r="F3" s="16"/>
    </row>
    <row r="4" spans="1:6" ht="15.6" customHeight="1">
      <c r="A4" s="307" t="s">
        <v>485</v>
      </c>
      <c r="B4" s="601" t="s">
        <v>486</v>
      </c>
      <c r="C4" s="13"/>
      <c r="D4" s="308"/>
      <c r="E4" s="15"/>
      <c r="F4" s="16"/>
    </row>
    <row r="5" spans="1:6" ht="15.6" customHeight="1">
      <c r="A5" s="17"/>
      <c r="B5" s="496"/>
      <c r="C5" s="13"/>
      <c r="D5" s="308"/>
      <c r="E5" s="15"/>
      <c r="F5" s="16"/>
    </row>
    <row r="6" spans="1:6" ht="15.6" customHeight="1">
      <c r="A6" s="17"/>
      <c r="B6" s="496"/>
      <c r="C6" s="13"/>
      <c r="D6" s="308"/>
      <c r="E6" s="15"/>
      <c r="F6" s="16"/>
    </row>
    <row r="7" spans="1:6" ht="23.65" customHeight="1">
      <c r="A7" s="18"/>
      <c r="B7" s="452" t="s">
        <v>29</v>
      </c>
      <c r="C7" s="455"/>
      <c r="D7" s="455"/>
      <c r="E7" s="455"/>
      <c r="F7" s="456"/>
    </row>
    <row r="8" spans="1:6" ht="23.65" customHeight="1">
      <c r="A8" s="20"/>
      <c r="B8" s="452" t="s">
        <v>30</v>
      </c>
      <c r="C8" s="458"/>
      <c r="D8" s="458"/>
      <c r="E8" s="457"/>
      <c r="F8" s="471"/>
    </row>
    <row r="9" spans="1:6" ht="13.7" customHeight="1">
      <c r="A9" s="22"/>
      <c r="B9" s="497"/>
      <c r="C9" s="314"/>
      <c r="D9" s="315"/>
      <c r="E9" s="316"/>
      <c r="F9" s="372"/>
    </row>
    <row r="10" spans="1:6" ht="14.65" customHeight="1">
      <c r="A10" s="318" t="s">
        <v>31</v>
      </c>
      <c r="B10" s="602" t="s">
        <v>32</v>
      </c>
      <c r="C10" s="115" t="s">
        <v>33</v>
      </c>
      <c r="D10" s="115" t="s">
        <v>34</v>
      </c>
      <c r="E10" s="115" t="s">
        <v>35</v>
      </c>
      <c r="F10" s="319" t="s">
        <v>36</v>
      </c>
    </row>
    <row r="11" spans="1:6" ht="18" customHeight="1">
      <c r="A11" s="29"/>
      <c r="B11" s="498"/>
      <c r="C11" s="321"/>
      <c r="D11" s="322"/>
      <c r="E11" s="321"/>
      <c r="F11" s="373"/>
    </row>
    <row r="12" spans="1:6" ht="12.6" customHeight="1">
      <c r="A12" s="374"/>
      <c r="B12" s="525"/>
      <c r="C12" s="15"/>
      <c r="D12" s="343"/>
      <c r="E12" s="36"/>
      <c r="F12" s="16"/>
    </row>
    <row r="13" spans="1:6" ht="12.6" customHeight="1">
      <c r="A13" s="40"/>
      <c r="B13" s="544"/>
      <c r="C13" s="15"/>
      <c r="D13" s="343"/>
      <c r="E13" s="36"/>
      <c r="F13" s="16"/>
    </row>
    <row r="14" spans="1:6" ht="166.7" customHeight="1">
      <c r="A14" s="37" t="s">
        <v>37</v>
      </c>
      <c r="B14" s="544" t="s">
        <v>487</v>
      </c>
      <c r="C14" s="15"/>
      <c r="D14" s="343"/>
      <c r="E14" s="36"/>
      <c r="F14" s="16"/>
    </row>
    <row r="15" spans="1:6" ht="12.6" customHeight="1">
      <c r="A15" s="40"/>
      <c r="B15" s="525" t="s">
        <v>488</v>
      </c>
      <c r="C15" s="15"/>
      <c r="D15" s="343"/>
      <c r="E15" s="36"/>
      <c r="F15" s="16"/>
    </row>
    <row r="16" spans="1:6" ht="12.6" customHeight="1">
      <c r="A16" s="40"/>
      <c r="B16" s="525" t="s">
        <v>489</v>
      </c>
      <c r="C16" s="15"/>
      <c r="D16" s="343"/>
      <c r="E16" s="36"/>
      <c r="F16" s="16"/>
    </row>
    <row r="17" spans="1:6" ht="12.6" customHeight="1">
      <c r="A17" s="40"/>
      <c r="B17" s="525" t="s">
        <v>490</v>
      </c>
      <c r="C17" s="15"/>
      <c r="D17" s="343"/>
      <c r="E17" s="36"/>
      <c r="F17" s="16"/>
    </row>
    <row r="18" spans="1:6" ht="12.6" customHeight="1">
      <c r="A18" s="40"/>
      <c r="B18" s="525" t="s">
        <v>491</v>
      </c>
      <c r="C18" s="15"/>
      <c r="D18" s="343"/>
      <c r="E18" s="36"/>
      <c r="F18" s="16"/>
    </row>
    <row r="19" spans="1:6" ht="12.6" customHeight="1">
      <c r="A19" s="40"/>
      <c r="B19" s="525" t="s">
        <v>492</v>
      </c>
      <c r="C19" s="15"/>
      <c r="D19" s="343"/>
      <c r="E19" s="36"/>
      <c r="F19" s="16"/>
    </row>
    <row r="20" spans="1:6" ht="12.6" customHeight="1">
      <c r="A20" s="40"/>
      <c r="B20" s="525" t="s">
        <v>493</v>
      </c>
      <c r="C20" s="15"/>
      <c r="D20" s="343"/>
      <c r="E20" s="36"/>
      <c r="F20" s="16"/>
    </row>
    <row r="21" spans="1:6" ht="12.6" customHeight="1">
      <c r="A21" s="40"/>
      <c r="B21" s="525" t="s">
        <v>494</v>
      </c>
      <c r="C21" s="15"/>
      <c r="D21" s="343"/>
      <c r="E21" s="36"/>
      <c r="F21" s="16"/>
    </row>
    <row r="22" spans="1:6" ht="12.6" customHeight="1">
      <c r="A22" s="40"/>
      <c r="B22" s="525" t="s">
        <v>495</v>
      </c>
      <c r="C22" s="15"/>
      <c r="D22" s="343"/>
      <c r="E22" s="36"/>
      <c r="F22" s="16"/>
    </row>
    <row r="23" spans="1:6" ht="12.6" customHeight="1">
      <c r="A23" s="40"/>
      <c r="B23" s="525" t="s">
        <v>496</v>
      </c>
      <c r="C23" s="15"/>
      <c r="D23" s="343"/>
      <c r="E23" s="36"/>
      <c r="F23" s="39"/>
    </row>
    <row r="24" spans="1:6" ht="12.6" customHeight="1">
      <c r="A24" s="40"/>
      <c r="B24" s="525" t="s">
        <v>497</v>
      </c>
      <c r="C24" s="150" t="s">
        <v>56</v>
      </c>
      <c r="D24" s="343">
        <v>1</v>
      </c>
      <c r="E24" s="375"/>
      <c r="F24" s="199">
        <f>E24*$D24</f>
        <v>0</v>
      </c>
    </row>
    <row r="25" spans="1:6" ht="12.6" customHeight="1">
      <c r="A25" s="40"/>
      <c r="B25" s="544"/>
      <c r="C25" s="15"/>
      <c r="D25" s="343"/>
      <c r="E25" s="36"/>
      <c r="F25" s="202"/>
    </row>
    <row r="26" spans="1:6" ht="166.7" customHeight="1">
      <c r="A26" s="37" t="s">
        <v>40</v>
      </c>
      <c r="B26" s="544" t="s">
        <v>498</v>
      </c>
      <c r="C26" s="15"/>
      <c r="D26" s="343"/>
      <c r="E26" s="36"/>
      <c r="F26" s="16"/>
    </row>
    <row r="27" spans="1:6" ht="12.6" customHeight="1">
      <c r="A27" s="40"/>
      <c r="B27" s="525" t="s">
        <v>499</v>
      </c>
      <c r="C27" s="15"/>
      <c r="D27" s="343"/>
      <c r="E27" s="36"/>
      <c r="F27" s="16"/>
    </row>
    <row r="28" spans="1:6" ht="12.6" customHeight="1">
      <c r="A28" s="40"/>
      <c r="B28" s="525" t="s">
        <v>489</v>
      </c>
      <c r="C28" s="15"/>
      <c r="D28" s="343"/>
      <c r="E28" s="36"/>
      <c r="F28" s="16"/>
    </row>
    <row r="29" spans="1:6" ht="12.6" customHeight="1">
      <c r="A29" s="40"/>
      <c r="B29" s="525" t="s">
        <v>500</v>
      </c>
      <c r="C29" s="15"/>
      <c r="D29" s="343"/>
      <c r="E29" s="36"/>
      <c r="F29" s="16"/>
    </row>
    <row r="30" spans="1:6" ht="12.6" customHeight="1">
      <c r="A30" s="40"/>
      <c r="B30" s="525" t="s">
        <v>491</v>
      </c>
      <c r="C30" s="15"/>
      <c r="D30" s="343"/>
      <c r="E30" s="36"/>
      <c r="F30" s="16"/>
    </row>
    <row r="31" spans="1:6" ht="12.6" customHeight="1">
      <c r="A31" s="40"/>
      <c r="B31" s="525" t="s">
        <v>501</v>
      </c>
      <c r="C31" s="15"/>
      <c r="D31" s="343"/>
      <c r="E31" s="36"/>
      <c r="F31" s="16"/>
    </row>
    <row r="32" spans="1:6" ht="12.6" customHeight="1">
      <c r="A32" s="40"/>
      <c r="B32" s="525" t="s">
        <v>502</v>
      </c>
      <c r="C32" s="15"/>
      <c r="D32" s="343"/>
      <c r="E32" s="36"/>
      <c r="F32" s="16"/>
    </row>
    <row r="33" spans="1:6" ht="12.6" customHeight="1">
      <c r="A33" s="40"/>
      <c r="B33" s="525" t="s">
        <v>503</v>
      </c>
      <c r="C33" s="15"/>
      <c r="D33" s="343"/>
      <c r="E33" s="36"/>
      <c r="F33" s="16"/>
    </row>
    <row r="34" spans="1:6" ht="12.6" customHeight="1">
      <c r="A34" s="40"/>
      <c r="B34" s="525" t="s">
        <v>495</v>
      </c>
      <c r="C34" s="15"/>
      <c r="D34" s="343"/>
      <c r="E34" s="36"/>
      <c r="F34" s="16"/>
    </row>
    <row r="35" spans="1:6" ht="12.6" customHeight="1">
      <c r="A35" s="40"/>
      <c r="B35" s="525" t="s">
        <v>496</v>
      </c>
      <c r="C35" s="15"/>
      <c r="D35" s="343"/>
      <c r="E35" s="36"/>
      <c r="F35" s="39"/>
    </row>
    <row r="36" spans="1:6" ht="12.6" customHeight="1">
      <c r="A36" s="40"/>
      <c r="B36" s="525" t="s">
        <v>504</v>
      </c>
      <c r="C36" s="150" t="s">
        <v>56</v>
      </c>
      <c r="D36" s="343">
        <v>1</v>
      </c>
      <c r="E36" s="375"/>
      <c r="F36" s="199">
        <f>E36*$D36</f>
        <v>0</v>
      </c>
    </row>
    <row r="37" spans="1:6" ht="12.6" customHeight="1">
      <c r="A37" s="40"/>
      <c r="B37" s="544"/>
      <c r="C37" s="15"/>
      <c r="D37" s="343"/>
      <c r="E37" s="36"/>
      <c r="F37" s="202"/>
    </row>
    <row r="38" spans="1:6" ht="156" customHeight="1">
      <c r="A38" s="37" t="s">
        <v>42</v>
      </c>
      <c r="B38" s="544" t="s">
        <v>505</v>
      </c>
      <c r="C38" s="15"/>
      <c r="D38" s="343"/>
      <c r="E38" s="36"/>
      <c r="F38" s="16"/>
    </row>
    <row r="39" spans="1:6" ht="12.6" customHeight="1">
      <c r="A39" s="40"/>
      <c r="B39" s="525" t="s">
        <v>506</v>
      </c>
      <c r="C39" s="15"/>
      <c r="D39" s="343"/>
      <c r="E39" s="36"/>
      <c r="F39" s="16"/>
    </row>
    <row r="40" spans="1:6" ht="12.6" customHeight="1">
      <c r="A40" s="40"/>
      <c r="B40" s="525" t="s">
        <v>507</v>
      </c>
      <c r="C40" s="15"/>
      <c r="D40" s="343"/>
      <c r="E40" s="36"/>
      <c r="F40" s="16"/>
    </row>
    <row r="41" spans="1:6" ht="12.6" customHeight="1">
      <c r="A41" s="40"/>
      <c r="B41" s="525" t="s">
        <v>508</v>
      </c>
      <c r="C41" s="15"/>
      <c r="D41" s="343"/>
      <c r="E41" s="36"/>
      <c r="F41" s="16"/>
    </row>
    <row r="42" spans="1:6" ht="12.6" customHeight="1">
      <c r="A42" s="40"/>
      <c r="B42" s="525" t="s">
        <v>491</v>
      </c>
      <c r="C42" s="15"/>
      <c r="D42" s="343"/>
      <c r="E42" s="36"/>
      <c r="F42" s="16"/>
    </row>
    <row r="43" spans="1:6" ht="12.6" customHeight="1">
      <c r="A43" s="40"/>
      <c r="B43" s="525" t="s">
        <v>509</v>
      </c>
      <c r="C43" s="15"/>
      <c r="D43" s="343"/>
      <c r="E43" s="36"/>
      <c r="F43" s="16"/>
    </row>
    <row r="44" spans="1:6" ht="12.6" customHeight="1">
      <c r="A44" s="40"/>
      <c r="B44" s="525" t="s">
        <v>510</v>
      </c>
      <c r="C44" s="15"/>
      <c r="D44" s="343"/>
      <c r="E44" s="36"/>
      <c r="F44" s="16"/>
    </row>
    <row r="45" spans="1:6" ht="12.6" customHeight="1">
      <c r="A45" s="40"/>
      <c r="B45" s="525" t="s">
        <v>511</v>
      </c>
      <c r="C45" s="15"/>
      <c r="D45" s="343"/>
      <c r="E45" s="36"/>
      <c r="F45" s="16"/>
    </row>
    <row r="46" spans="1:6" ht="12.6" customHeight="1">
      <c r="A46" s="40"/>
      <c r="B46" s="525" t="s">
        <v>495</v>
      </c>
      <c r="C46" s="15"/>
      <c r="D46" s="343"/>
      <c r="E46" s="36"/>
      <c r="F46" s="16"/>
    </row>
    <row r="47" spans="1:6" ht="12.6" customHeight="1">
      <c r="A47" s="40"/>
      <c r="B47" s="525" t="s">
        <v>496</v>
      </c>
      <c r="C47" s="15"/>
      <c r="D47" s="343"/>
      <c r="E47" s="36"/>
      <c r="F47" s="39"/>
    </row>
    <row r="48" spans="1:6" ht="12.6" customHeight="1">
      <c r="A48" s="40"/>
      <c r="B48" s="525" t="s">
        <v>512</v>
      </c>
      <c r="C48" s="150" t="s">
        <v>56</v>
      </c>
      <c r="D48" s="343">
        <v>1</v>
      </c>
      <c r="E48" s="375"/>
      <c r="F48" s="199">
        <f>E48*$D48</f>
        <v>0</v>
      </c>
    </row>
    <row r="49" spans="1:6" ht="12.6" customHeight="1">
      <c r="A49" s="40"/>
      <c r="B49" s="544"/>
      <c r="C49" s="15"/>
      <c r="D49" s="343"/>
      <c r="E49" s="36"/>
      <c r="F49" s="202"/>
    </row>
    <row r="50" spans="1:6" ht="151.5" customHeight="1">
      <c r="A50" s="37" t="s">
        <v>44</v>
      </c>
      <c r="B50" s="544" t="s">
        <v>505</v>
      </c>
      <c r="C50" s="15"/>
      <c r="D50" s="343"/>
      <c r="E50" s="36"/>
      <c r="F50" s="16"/>
    </row>
    <row r="51" spans="1:6" ht="12.6" customHeight="1">
      <c r="A51" s="40"/>
      <c r="B51" s="525" t="s">
        <v>513</v>
      </c>
      <c r="C51" s="15"/>
      <c r="D51" s="343"/>
      <c r="E51" s="36"/>
      <c r="F51" s="16"/>
    </row>
    <row r="52" spans="1:6" ht="12.6" customHeight="1">
      <c r="A52" s="40"/>
      <c r="B52" s="525" t="s">
        <v>489</v>
      </c>
      <c r="C52" s="15"/>
      <c r="D52" s="343"/>
      <c r="E52" s="36"/>
      <c r="F52" s="16"/>
    </row>
    <row r="53" spans="1:6" ht="12.6" customHeight="1">
      <c r="A53" s="40"/>
      <c r="B53" s="525" t="s">
        <v>514</v>
      </c>
      <c r="C53" s="15"/>
      <c r="D53" s="343"/>
      <c r="E53" s="36"/>
      <c r="F53" s="16"/>
    </row>
    <row r="54" spans="1:6" ht="12.6" customHeight="1">
      <c r="A54" s="40"/>
      <c r="B54" s="525" t="s">
        <v>491</v>
      </c>
      <c r="C54" s="15"/>
      <c r="D54" s="343"/>
      <c r="E54" s="36"/>
      <c r="F54" s="16"/>
    </row>
    <row r="55" spans="1:6" ht="12.6" customHeight="1">
      <c r="A55" s="40"/>
      <c r="B55" s="525" t="s">
        <v>515</v>
      </c>
      <c r="C55" s="15"/>
      <c r="D55" s="343"/>
      <c r="E55" s="36"/>
      <c r="F55" s="16"/>
    </row>
    <row r="56" spans="1:6" ht="12.6" customHeight="1">
      <c r="A56" s="40"/>
      <c r="B56" s="525" t="s">
        <v>516</v>
      </c>
      <c r="C56" s="15"/>
      <c r="D56" s="343"/>
      <c r="E56" s="36"/>
      <c r="F56" s="16"/>
    </row>
    <row r="57" spans="1:6" ht="12.6" customHeight="1">
      <c r="A57" s="40"/>
      <c r="B57" s="525" t="s">
        <v>511</v>
      </c>
      <c r="C57" s="15"/>
      <c r="D57" s="343"/>
      <c r="E57" s="36"/>
      <c r="F57" s="16"/>
    </row>
    <row r="58" spans="1:6" ht="12.6" customHeight="1">
      <c r="A58" s="40"/>
      <c r="B58" s="525" t="s">
        <v>495</v>
      </c>
      <c r="C58" s="15"/>
      <c r="D58" s="343"/>
      <c r="E58" s="36"/>
      <c r="F58" s="16"/>
    </row>
    <row r="59" spans="1:6" ht="12.6" customHeight="1">
      <c r="A59" s="40"/>
      <c r="B59" s="525" t="s">
        <v>496</v>
      </c>
      <c r="C59" s="15"/>
      <c r="D59" s="343"/>
      <c r="E59" s="36"/>
      <c r="F59" s="39"/>
    </row>
    <row r="60" spans="1:6" ht="12.6" customHeight="1">
      <c r="A60" s="40"/>
      <c r="B60" s="525" t="s">
        <v>517</v>
      </c>
      <c r="C60" s="150" t="s">
        <v>56</v>
      </c>
      <c r="D60" s="343">
        <v>1</v>
      </c>
      <c r="E60" s="375"/>
      <c r="F60" s="199">
        <f>E60*$D60</f>
        <v>0</v>
      </c>
    </row>
    <row r="61" spans="1:6" ht="12.6" customHeight="1">
      <c r="A61" s="40"/>
      <c r="B61" s="544"/>
      <c r="C61" s="15"/>
      <c r="D61" s="343"/>
      <c r="E61" s="36"/>
      <c r="F61" s="202"/>
    </row>
    <row r="62" spans="1:6" ht="48" customHeight="1">
      <c r="A62" s="37" t="s">
        <v>42</v>
      </c>
      <c r="B62" s="525" t="s">
        <v>518</v>
      </c>
      <c r="C62" s="149"/>
      <c r="D62" s="342"/>
      <c r="E62" s="36"/>
      <c r="F62" s="16"/>
    </row>
    <row r="63" spans="1:6" ht="12.6" customHeight="1">
      <c r="A63" s="40"/>
      <c r="B63" s="525" t="s">
        <v>519</v>
      </c>
      <c r="C63" s="149"/>
      <c r="D63" s="342"/>
      <c r="E63" s="36"/>
      <c r="F63" s="39"/>
    </row>
    <row r="64" spans="1:6" ht="12.6" customHeight="1">
      <c r="A64" s="40"/>
      <c r="B64" s="525" t="s">
        <v>520</v>
      </c>
      <c r="C64" s="150" t="s">
        <v>56</v>
      </c>
      <c r="D64" s="342">
        <v>1</v>
      </c>
      <c r="E64" s="375"/>
      <c r="F64" s="199">
        <f>E64*$D64</f>
        <v>0</v>
      </c>
    </row>
    <row r="65" spans="1:6" ht="12.6" customHeight="1">
      <c r="A65" s="40"/>
      <c r="B65" s="525" t="s">
        <v>521</v>
      </c>
      <c r="C65" s="150" t="s">
        <v>56</v>
      </c>
      <c r="D65" s="342">
        <v>1</v>
      </c>
      <c r="E65" s="375"/>
      <c r="F65" s="199">
        <f>E65*$D65</f>
        <v>0</v>
      </c>
    </row>
    <row r="66" spans="1:6" ht="12.6" customHeight="1">
      <c r="A66" s="40"/>
      <c r="B66" s="525" t="s">
        <v>522</v>
      </c>
      <c r="C66" s="150" t="s">
        <v>56</v>
      </c>
      <c r="D66" s="342">
        <v>1</v>
      </c>
      <c r="E66" s="375"/>
      <c r="F66" s="199">
        <f>E66*$D66</f>
        <v>0</v>
      </c>
    </row>
    <row r="67" spans="1:6" ht="12.6" customHeight="1">
      <c r="A67" s="40"/>
      <c r="B67" s="525" t="s">
        <v>523</v>
      </c>
      <c r="C67" s="150" t="s">
        <v>56</v>
      </c>
      <c r="D67" s="343">
        <v>1</v>
      </c>
      <c r="E67" s="375"/>
      <c r="F67" s="199">
        <f>E67*$D67</f>
        <v>0</v>
      </c>
    </row>
    <row r="68" spans="1:6" ht="12.6" customHeight="1">
      <c r="A68" s="40"/>
      <c r="B68" s="544"/>
      <c r="C68" s="15"/>
      <c r="D68" s="343"/>
      <c r="E68" s="36"/>
      <c r="F68" s="202"/>
    </row>
    <row r="69" spans="1:6" ht="34.700000000000003" customHeight="1">
      <c r="A69" s="37" t="s">
        <v>44</v>
      </c>
      <c r="B69" s="525" t="s">
        <v>524</v>
      </c>
      <c r="C69" s="149"/>
      <c r="D69" s="342"/>
      <c r="E69" s="36"/>
      <c r="F69" s="16"/>
    </row>
    <row r="70" spans="1:6" ht="12.6" customHeight="1">
      <c r="A70" s="40"/>
      <c r="B70" s="525" t="s">
        <v>519</v>
      </c>
      <c r="C70" s="149"/>
      <c r="D70" s="342"/>
      <c r="E70" s="36"/>
      <c r="F70" s="39"/>
    </row>
    <row r="71" spans="1:6" ht="12.6" customHeight="1">
      <c r="A71" s="40"/>
      <c r="B71" s="525" t="s">
        <v>525</v>
      </c>
      <c r="C71" s="150" t="s">
        <v>56</v>
      </c>
      <c r="D71" s="342">
        <v>1</v>
      </c>
      <c r="E71" s="375"/>
      <c r="F71" s="199">
        <f>E71*$D71</f>
        <v>0</v>
      </c>
    </row>
    <row r="72" spans="1:6" ht="12.6" customHeight="1">
      <c r="A72" s="40"/>
      <c r="B72" s="525" t="s">
        <v>526</v>
      </c>
      <c r="C72" s="150" t="s">
        <v>56</v>
      </c>
      <c r="D72" s="342">
        <v>1</v>
      </c>
      <c r="E72" s="375"/>
      <c r="F72" s="199">
        <f>E72*$D72</f>
        <v>0</v>
      </c>
    </row>
    <row r="73" spans="1:6" ht="12.6" customHeight="1">
      <c r="A73" s="40"/>
      <c r="B73" s="525" t="s">
        <v>527</v>
      </c>
      <c r="C73" s="150" t="s">
        <v>56</v>
      </c>
      <c r="D73" s="342">
        <v>1</v>
      </c>
      <c r="E73" s="375"/>
      <c r="F73" s="199">
        <f>E73*$D73</f>
        <v>0</v>
      </c>
    </row>
    <row r="74" spans="1:6" ht="12.6" customHeight="1">
      <c r="A74" s="40"/>
      <c r="B74" s="544"/>
      <c r="C74" s="15"/>
      <c r="D74" s="343"/>
      <c r="E74" s="36"/>
      <c r="F74" s="202"/>
    </row>
    <row r="75" spans="1:6" ht="41.25" customHeight="1">
      <c r="A75" s="37" t="s">
        <v>89</v>
      </c>
      <c r="B75" s="525" t="s">
        <v>528</v>
      </c>
      <c r="C75" s="149"/>
      <c r="D75" s="343"/>
      <c r="E75" s="36"/>
      <c r="F75" s="16"/>
    </row>
    <row r="76" spans="1:6" ht="12.6" customHeight="1">
      <c r="A76" s="40"/>
      <c r="B76" s="525" t="s">
        <v>519</v>
      </c>
      <c r="C76" s="149"/>
      <c r="D76" s="343"/>
      <c r="E76" s="36"/>
      <c r="F76" s="39"/>
    </row>
    <row r="77" spans="1:6" ht="12.6" customHeight="1">
      <c r="A77" s="40"/>
      <c r="B77" s="525" t="s">
        <v>529</v>
      </c>
      <c r="C77" s="150" t="s">
        <v>56</v>
      </c>
      <c r="D77" s="343">
        <v>7</v>
      </c>
      <c r="E77" s="375"/>
      <c r="F77" s="199">
        <f>E77*$D77</f>
        <v>0</v>
      </c>
    </row>
    <row r="78" spans="1:6" ht="12.6" customHeight="1">
      <c r="A78" s="40"/>
      <c r="B78" s="525" t="s">
        <v>530</v>
      </c>
      <c r="C78" s="150" t="s">
        <v>56</v>
      </c>
      <c r="D78" s="343">
        <v>4</v>
      </c>
      <c r="E78" s="375"/>
      <c r="F78" s="199">
        <f>E78*$D78</f>
        <v>0</v>
      </c>
    </row>
    <row r="79" spans="1:6" ht="12.6" customHeight="1">
      <c r="A79" s="40"/>
      <c r="B79" s="544"/>
      <c r="C79" s="15"/>
      <c r="D79" s="343"/>
      <c r="E79" s="36"/>
      <c r="F79" s="202"/>
    </row>
    <row r="80" spans="1:6" ht="38.25" customHeight="1">
      <c r="A80" s="37" t="s">
        <v>46</v>
      </c>
      <c r="B80" s="525" t="s">
        <v>531</v>
      </c>
      <c r="C80" s="15"/>
      <c r="D80" s="343"/>
      <c r="E80" s="36"/>
      <c r="F80" s="16"/>
    </row>
    <row r="81" spans="1:6" ht="12.6" customHeight="1">
      <c r="A81" s="40"/>
      <c r="B81" s="525" t="s">
        <v>532</v>
      </c>
      <c r="C81" s="15"/>
      <c r="D81" s="343"/>
      <c r="E81" s="36"/>
      <c r="F81" s="39"/>
    </row>
    <row r="82" spans="1:6" ht="12.6" customHeight="1">
      <c r="A82" s="40"/>
      <c r="B82" s="525" t="s">
        <v>533</v>
      </c>
      <c r="C82" s="150" t="s">
        <v>56</v>
      </c>
      <c r="D82" s="343">
        <v>3</v>
      </c>
      <c r="E82" s="375"/>
      <c r="F82" s="199">
        <f>E82*$D82</f>
        <v>0</v>
      </c>
    </row>
    <row r="83" spans="1:6" ht="12.6" customHeight="1">
      <c r="A83" s="40"/>
      <c r="B83" s="525"/>
      <c r="C83" s="15"/>
      <c r="D83" s="343"/>
      <c r="E83" s="36"/>
      <c r="F83" s="202"/>
    </row>
    <row r="84" spans="1:6" ht="50.25" customHeight="1">
      <c r="A84" s="37" t="s">
        <v>48</v>
      </c>
      <c r="B84" s="525" t="s">
        <v>534</v>
      </c>
      <c r="C84" s="15"/>
      <c r="D84" s="343"/>
      <c r="E84" s="36"/>
      <c r="F84" s="16"/>
    </row>
    <row r="85" spans="1:6" ht="12.6" customHeight="1">
      <c r="A85" s="40"/>
      <c r="B85" s="525" t="s">
        <v>519</v>
      </c>
      <c r="C85" s="15"/>
      <c r="D85" s="343"/>
      <c r="E85" s="36"/>
      <c r="F85" s="39"/>
    </row>
    <row r="86" spans="1:6" ht="12.6" customHeight="1">
      <c r="A86" s="40"/>
      <c r="B86" s="525" t="s">
        <v>535</v>
      </c>
      <c r="C86" s="150" t="s">
        <v>56</v>
      </c>
      <c r="D86" s="343">
        <v>2</v>
      </c>
      <c r="E86" s="375"/>
      <c r="F86" s="199">
        <f>E86*$D86</f>
        <v>0</v>
      </c>
    </row>
    <row r="87" spans="1:6" ht="12.6" customHeight="1">
      <c r="A87" s="40"/>
      <c r="B87" s="544"/>
      <c r="C87" s="15"/>
      <c r="D87" s="343"/>
      <c r="E87" s="36"/>
      <c r="F87" s="202"/>
    </row>
    <row r="88" spans="1:6" ht="12.6" customHeight="1">
      <c r="A88" s="40"/>
      <c r="B88" s="544"/>
      <c r="C88" s="15"/>
      <c r="D88" s="343"/>
      <c r="E88" s="36"/>
      <c r="F88" s="16"/>
    </row>
    <row r="89" spans="1:6" ht="38.25" customHeight="1">
      <c r="A89" s="37" t="s">
        <v>99</v>
      </c>
      <c r="B89" s="525" t="s">
        <v>536</v>
      </c>
      <c r="C89" s="15"/>
      <c r="D89" s="343"/>
      <c r="E89" s="36"/>
      <c r="F89" s="16"/>
    </row>
    <row r="90" spans="1:6" ht="12.6" customHeight="1">
      <c r="A90" s="40"/>
      <c r="B90" s="525" t="s">
        <v>537</v>
      </c>
      <c r="C90" s="149"/>
      <c r="D90" s="343"/>
      <c r="E90" s="36"/>
      <c r="F90" s="39"/>
    </row>
    <row r="91" spans="1:6" ht="12.6" customHeight="1">
      <c r="A91" s="40"/>
      <c r="B91" s="525" t="s">
        <v>538</v>
      </c>
      <c r="C91" s="150" t="s">
        <v>148</v>
      </c>
      <c r="D91" s="343">
        <v>12</v>
      </c>
      <c r="E91" s="375"/>
      <c r="F91" s="199">
        <f>E91*$D91</f>
        <v>0</v>
      </c>
    </row>
    <row r="92" spans="1:6" ht="12.6" customHeight="1">
      <c r="A92" s="40"/>
      <c r="B92" s="525" t="s">
        <v>539</v>
      </c>
      <c r="C92" s="150" t="s">
        <v>148</v>
      </c>
      <c r="D92" s="343">
        <v>8</v>
      </c>
      <c r="E92" s="375"/>
      <c r="F92" s="199">
        <f>E92*$D92</f>
        <v>0</v>
      </c>
    </row>
    <row r="93" spans="1:6" ht="12.6" customHeight="1">
      <c r="A93" s="40"/>
      <c r="B93" s="525" t="s">
        <v>472</v>
      </c>
      <c r="C93" s="150" t="s">
        <v>148</v>
      </c>
      <c r="D93" s="343">
        <v>3</v>
      </c>
      <c r="E93" s="375"/>
      <c r="F93" s="199">
        <f>E93*$D93</f>
        <v>0</v>
      </c>
    </row>
    <row r="94" spans="1:6" ht="12.6" customHeight="1">
      <c r="A94" s="40"/>
      <c r="B94" s="544"/>
      <c r="C94" s="15"/>
      <c r="D94" s="343"/>
      <c r="E94" s="36"/>
      <c r="F94" s="202"/>
    </row>
    <row r="95" spans="1:6" ht="91.5" customHeight="1">
      <c r="A95" s="37" t="s">
        <v>102</v>
      </c>
      <c r="B95" s="525" t="s">
        <v>540</v>
      </c>
      <c r="C95" s="15"/>
      <c r="D95" s="343"/>
      <c r="E95" s="36"/>
      <c r="F95" s="16"/>
    </row>
    <row r="96" spans="1:6" ht="12.6" customHeight="1">
      <c r="A96" s="40"/>
      <c r="B96" s="544" t="s">
        <v>541</v>
      </c>
      <c r="C96" s="15"/>
      <c r="D96" s="343"/>
      <c r="E96" s="36"/>
      <c r="F96" s="39"/>
    </row>
    <row r="97" spans="1:6" ht="12.6" customHeight="1">
      <c r="A97" s="40"/>
      <c r="B97" s="544"/>
      <c r="C97" s="150" t="s">
        <v>56</v>
      </c>
      <c r="D97" s="343">
        <v>1</v>
      </c>
      <c r="E97" s="375"/>
      <c r="F97" s="199">
        <f>E97*$D97</f>
        <v>0</v>
      </c>
    </row>
    <row r="98" spans="1:6" ht="12.6" customHeight="1">
      <c r="A98" s="40"/>
      <c r="B98" s="544"/>
      <c r="C98" s="15"/>
      <c r="D98" s="343"/>
      <c r="E98" s="36"/>
      <c r="F98" s="202"/>
    </row>
    <row r="99" spans="1:6" ht="39" customHeight="1">
      <c r="A99" s="37" t="s">
        <v>104</v>
      </c>
      <c r="B99" s="525" t="s">
        <v>463</v>
      </c>
      <c r="C99" s="149"/>
      <c r="D99" s="343"/>
      <c r="E99" s="36"/>
      <c r="F99" s="16"/>
    </row>
    <row r="100" spans="1:6" ht="12.6" customHeight="1">
      <c r="A100" s="40"/>
      <c r="B100" s="525" t="s">
        <v>464</v>
      </c>
      <c r="C100" s="149"/>
      <c r="D100" s="343"/>
      <c r="E100" s="36"/>
      <c r="F100" s="16"/>
    </row>
    <row r="101" spans="1:6" ht="23.65" customHeight="1">
      <c r="A101" s="40"/>
      <c r="B101" s="525" t="s">
        <v>465</v>
      </c>
      <c r="C101" s="149"/>
      <c r="D101" s="343"/>
      <c r="E101" s="36"/>
      <c r="F101" s="16"/>
    </row>
    <row r="102" spans="1:6" ht="23.65" customHeight="1">
      <c r="A102" s="40"/>
      <c r="B102" s="525" t="s">
        <v>466</v>
      </c>
      <c r="C102" s="149"/>
      <c r="D102" s="343"/>
      <c r="E102" s="36"/>
      <c r="F102" s="16"/>
    </row>
    <row r="103" spans="1:6" ht="12.6" customHeight="1">
      <c r="A103" s="40"/>
      <c r="B103" s="525" t="s">
        <v>467</v>
      </c>
      <c r="C103" s="149"/>
      <c r="D103" s="343"/>
      <c r="E103" s="36"/>
      <c r="F103" s="16"/>
    </row>
    <row r="104" spans="1:6" ht="12.6" customHeight="1">
      <c r="A104" s="40"/>
      <c r="B104" s="525" t="s">
        <v>468</v>
      </c>
      <c r="C104" s="149"/>
      <c r="D104" s="343"/>
      <c r="E104" s="36"/>
      <c r="F104" s="16"/>
    </row>
    <row r="105" spans="1:6" ht="12.6" customHeight="1">
      <c r="A105" s="40"/>
      <c r="B105" s="525" t="s">
        <v>469</v>
      </c>
      <c r="C105" s="149"/>
      <c r="D105" s="343"/>
      <c r="E105" s="36"/>
      <c r="F105" s="16"/>
    </row>
    <row r="106" spans="1:6" ht="12.6" customHeight="1">
      <c r="A106" s="40"/>
      <c r="B106" s="525" t="s">
        <v>470</v>
      </c>
      <c r="C106" s="149"/>
      <c r="D106" s="343"/>
      <c r="E106" s="36"/>
      <c r="F106" s="16"/>
    </row>
    <row r="107" spans="1:6" ht="12.6" customHeight="1">
      <c r="A107" s="40"/>
      <c r="B107" s="525" t="s">
        <v>471</v>
      </c>
      <c r="C107" s="149"/>
      <c r="D107" s="343"/>
      <c r="E107" s="36"/>
      <c r="F107" s="39"/>
    </row>
    <row r="108" spans="1:6" ht="12.6" customHeight="1">
      <c r="A108" s="40"/>
      <c r="B108" s="525" t="s">
        <v>472</v>
      </c>
      <c r="C108" s="150" t="s">
        <v>148</v>
      </c>
      <c r="D108" s="343">
        <v>10</v>
      </c>
      <c r="E108" s="375"/>
      <c r="F108" s="199">
        <f>E108*$D108</f>
        <v>0</v>
      </c>
    </row>
    <row r="109" spans="1:6" ht="12.6" customHeight="1">
      <c r="A109" s="40"/>
      <c r="B109" s="525" t="s">
        <v>539</v>
      </c>
      <c r="C109" s="150" t="s">
        <v>148</v>
      </c>
      <c r="D109" s="343">
        <v>7</v>
      </c>
      <c r="E109" s="375"/>
      <c r="F109" s="199">
        <f>E109*$D109</f>
        <v>0</v>
      </c>
    </row>
    <row r="110" spans="1:6" ht="12.6" customHeight="1">
      <c r="A110" s="40"/>
      <c r="B110" s="525" t="s">
        <v>538</v>
      </c>
      <c r="C110" s="150" t="s">
        <v>148</v>
      </c>
      <c r="D110" s="343">
        <v>1</v>
      </c>
      <c r="E110" s="375"/>
      <c r="F110" s="199">
        <f>E110*$D110</f>
        <v>0</v>
      </c>
    </row>
    <row r="111" spans="1:6" ht="12.6" customHeight="1">
      <c r="A111" s="40"/>
      <c r="B111" s="525" t="s">
        <v>542</v>
      </c>
      <c r="C111" s="150" t="s">
        <v>148</v>
      </c>
      <c r="D111" s="343">
        <v>1</v>
      </c>
      <c r="E111" s="375"/>
      <c r="F111" s="199">
        <f>E111*$D111</f>
        <v>0</v>
      </c>
    </row>
    <row r="112" spans="1:6" ht="12.6" customHeight="1">
      <c r="A112" s="40"/>
      <c r="B112" s="525" t="s">
        <v>474</v>
      </c>
      <c r="C112" s="150" t="s">
        <v>148</v>
      </c>
      <c r="D112" s="343">
        <v>1</v>
      </c>
      <c r="E112" s="375"/>
      <c r="F112" s="199">
        <f>E112*$D112</f>
        <v>0</v>
      </c>
    </row>
    <row r="113" spans="1:6" ht="12.6" customHeight="1">
      <c r="A113" s="374"/>
      <c r="B113" s="525"/>
      <c r="C113" s="149"/>
      <c r="D113" s="342"/>
      <c r="E113" s="36"/>
      <c r="F113" s="202"/>
    </row>
    <row r="114" spans="1:6" ht="12.6" customHeight="1">
      <c r="A114" s="374"/>
      <c r="B114" s="525"/>
      <c r="C114" s="15"/>
      <c r="D114" s="342"/>
      <c r="E114" s="36"/>
      <c r="F114" s="16"/>
    </row>
    <row r="115" spans="1:6" ht="89.65" customHeight="1">
      <c r="A115" s="376" t="s">
        <v>108</v>
      </c>
      <c r="B115" s="525" t="s">
        <v>452</v>
      </c>
      <c r="C115" s="15"/>
      <c r="D115" s="342"/>
      <c r="E115" s="36"/>
      <c r="F115" s="16"/>
    </row>
    <row r="116" spans="1:6" ht="12.6" customHeight="1">
      <c r="A116" s="374"/>
      <c r="B116" s="525" t="s">
        <v>453</v>
      </c>
      <c r="C116" s="15"/>
      <c r="D116" s="342"/>
      <c r="E116" s="36"/>
      <c r="F116" s="16"/>
    </row>
    <row r="117" spans="1:6" ht="12.6" customHeight="1">
      <c r="A117" s="374"/>
      <c r="B117" s="525" t="s">
        <v>454</v>
      </c>
      <c r="C117" s="15"/>
      <c r="D117" s="342"/>
      <c r="E117" s="36"/>
      <c r="F117" s="16"/>
    </row>
    <row r="118" spans="1:6" ht="12.6" customHeight="1">
      <c r="A118" s="374"/>
      <c r="B118" s="525" t="s">
        <v>455</v>
      </c>
      <c r="C118" s="15"/>
      <c r="D118" s="342"/>
      <c r="E118" s="36"/>
      <c r="F118" s="39"/>
    </row>
    <row r="119" spans="1:6" ht="12.6" customHeight="1">
      <c r="A119" s="374"/>
      <c r="B119" s="525"/>
      <c r="C119" s="150" t="s">
        <v>178</v>
      </c>
      <c r="D119" s="342">
        <v>20</v>
      </c>
      <c r="E119" s="375"/>
      <c r="F119" s="199">
        <f>E119*$D119</f>
        <v>0</v>
      </c>
    </row>
    <row r="120" spans="1:6" ht="12.6" customHeight="1">
      <c r="A120" s="374"/>
      <c r="B120" s="525"/>
      <c r="C120" s="15"/>
      <c r="D120" s="342"/>
      <c r="E120" s="36"/>
      <c r="F120" s="202"/>
    </row>
    <row r="121" spans="1:6" ht="78.599999999999994" customHeight="1">
      <c r="A121" s="37" t="s">
        <v>111</v>
      </c>
      <c r="B121" s="525" t="s">
        <v>543</v>
      </c>
      <c r="C121" s="45"/>
      <c r="D121" s="308"/>
      <c r="E121" s="353"/>
      <c r="F121" s="16"/>
    </row>
    <row r="122" spans="1:6" ht="23.65" customHeight="1">
      <c r="A122" s="18"/>
      <c r="B122" s="525" t="s">
        <v>544</v>
      </c>
      <c r="C122" s="45"/>
      <c r="D122" s="308"/>
      <c r="E122" s="353"/>
      <c r="F122" s="39"/>
    </row>
    <row r="123" spans="1:6" ht="12.6" customHeight="1">
      <c r="A123" s="18"/>
      <c r="B123" s="525" t="s">
        <v>545</v>
      </c>
      <c r="C123" s="41" t="s">
        <v>202</v>
      </c>
      <c r="D123" s="308">
        <v>5.5</v>
      </c>
      <c r="E123" s="377"/>
      <c r="F123" s="199">
        <f>E123*$D123</f>
        <v>0</v>
      </c>
    </row>
    <row r="124" spans="1:6" ht="12.6" customHeight="1">
      <c r="A124" s="18"/>
      <c r="B124" s="525"/>
      <c r="C124" s="45"/>
      <c r="D124" s="308"/>
      <c r="E124" s="353"/>
      <c r="F124" s="202"/>
    </row>
    <row r="125" spans="1:6" ht="12.6" customHeight="1">
      <c r="A125" s="18"/>
      <c r="B125" s="525"/>
      <c r="C125" s="45"/>
      <c r="D125" s="308"/>
      <c r="E125" s="353"/>
      <c r="F125" s="16"/>
    </row>
    <row r="126" spans="1:6" ht="89.65" customHeight="1">
      <c r="A126" s="37" t="s">
        <v>113</v>
      </c>
      <c r="B126" s="525" t="s">
        <v>546</v>
      </c>
      <c r="C126" s="49"/>
      <c r="D126" s="308"/>
      <c r="E126" s="353"/>
      <c r="F126" s="16"/>
    </row>
    <row r="127" spans="1:6" ht="12.6" customHeight="1">
      <c r="A127" s="18"/>
      <c r="B127" s="525" t="s">
        <v>547</v>
      </c>
      <c r="C127" s="45"/>
      <c r="D127" s="308"/>
      <c r="E127" s="353"/>
      <c r="F127" s="39"/>
    </row>
    <row r="128" spans="1:6" ht="12.6" customHeight="1">
      <c r="A128" s="18"/>
      <c r="B128" s="525" t="s">
        <v>545</v>
      </c>
      <c r="C128" s="41" t="s">
        <v>202</v>
      </c>
      <c r="D128" s="308">
        <v>1.5</v>
      </c>
      <c r="E128" s="377"/>
      <c r="F128" s="199">
        <f>E128*$D128</f>
        <v>0</v>
      </c>
    </row>
    <row r="129" spans="1:6" ht="12.6" customHeight="1">
      <c r="A129" s="18"/>
      <c r="B129" s="525"/>
      <c r="C129" s="45"/>
      <c r="D129" s="308"/>
      <c r="E129" s="36"/>
      <c r="F129" s="202"/>
    </row>
    <row r="130" spans="1:6" ht="12.6" customHeight="1">
      <c r="A130" s="18"/>
      <c r="B130" s="525"/>
      <c r="C130" s="45"/>
      <c r="D130" s="308"/>
      <c r="E130" s="36"/>
      <c r="F130" s="16"/>
    </row>
    <row r="131" spans="1:6" ht="39" customHeight="1">
      <c r="A131" s="152" t="s">
        <v>117</v>
      </c>
      <c r="B131" s="525" t="s">
        <v>481</v>
      </c>
      <c r="C131" s="15"/>
      <c r="D131" s="343"/>
      <c r="E131" s="36"/>
      <c r="F131" s="39"/>
    </row>
    <row r="132" spans="1:6" ht="12.6" customHeight="1">
      <c r="A132" s="156"/>
      <c r="B132" s="525"/>
      <c r="C132" s="356" t="s">
        <v>178</v>
      </c>
      <c r="D132" s="357">
        <v>30</v>
      </c>
      <c r="E132" s="375"/>
      <c r="F132" s="199">
        <f>E132*$D132</f>
        <v>0</v>
      </c>
    </row>
    <row r="133" spans="1:6" ht="12.6" customHeight="1">
      <c r="A133" s="156"/>
      <c r="B133" s="525"/>
      <c r="C133" s="15"/>
      <c r="D133" s="343"/>
      <c r="E133" s="36"/>
      <c r="F133" s="202"/>
    </row>
    <row r="134" spans="1:6" ht="37.5" customHeight="1">
      <c r="A134" s="152" t="s">
        <v>120</v>
      </c>
      <c r="B134" s="525" t="s">
        <v>548</v>
      </c>
      <c r="C134" s="15"/>
      <c r="D134" s="343"/>
      <c r="E134" s="36"/>
      <c r="F134" s="39"/>
    </row>
    <row r="135" spans="1:6" ht="12.6" customHeight="1">
      <c r="A135" s="378"/>
      <c r="B135" s="525"/>
      <c r="C135" s="150" t="s">
        <v>39</v>
      </c>
      <c r="D135" s="342">
        <v>1</v>
      </c>
      <c r="E135" s="375"/>
      <c r="F135" s="199">
        <f>E135*$D135</f>
        <v>0</v>
      </c>
    </row>
    <row r="136" spans="1:6" ht="12.6" customHeight="1">
      <c r="A136" s="378"/>
      <c r="B136" s="525"/>
      <c r="C136" s="15"/>
      <c r="D136" s="342"/>
      <c r="E136" s="36"/>
      <c r="F136" s="202"/>
    </row>
    <row r="137" spans="1:6" ht="51.75" customHeight="1">
      <c r="A137" s="152" t="s">
        <v>122</v>
      </c>
      <c r="B137" s="525" t="s">
        <v>483</v>
      </c>
      <c r="C137" s="15"/>
      <c r="D137" s="342"/>
      <c r="E137" s="106"/>
      <c r="F137" s="39"/>
    </row>
    <row r="138" spans="1:6" ht="12.6" customHeight="1">
      <c r="A138" s="379"/>
      <c r="B138" s="603"/>
      <c r="C138" s="41" t="s">
        <v>337</v>
      </c>
      <c r="D138" s="308">
        <v>1</v>
      </c>
      <c r="E138" s="380"/>
      <c r="F138" s="199">
        <f>E138*$D138</f>
        <v>0</v>
      </c>
    </row>
    <row r="139" spans="1:6" ht="12.6" customHeight="1">
      <c r="A139" s="40"/>
      <c r="B139" s="525"/>
      <c r="C139" s="45"/>
      <c r="D139" s="308"/>
      <c r="E139" s="15"/>
      <c r="F139" s="202"/>
    </row>
    <row r="140" spans="1:6" ht="23.65" customHeight="1">
      <c r="A140" s="37" t="s">
        <v>128</v>
      </c>
      <c r="B140" s="525" t="s">
        <v>133</v>
      </c>
      <c r="C140" s="45"/>
      <c r="D140" s="308"/>
      <c r="E140" s="15"/>
      <c r="F140" s="16"/>
    </row>
    <row r="141" spans="1:6" ht="12.6" customHeight="1">
      <c r="A141" s="18"/>
      <c r="B141" s="525"/>
      <c r="C141" s="41" t="s">
        <v>134</v>
      </c>
      <c r="D141" s="360"/>
      <c r="E141" s="15">
        <f>SUM(F13:F138)</f>
        <v>0</v>
      </c>
      <c r="F141" s="16">
        <f>$D141*E141</f>
        <v>0</v>
      </c>
    </row>
    <row r="142" spans="1:6" ht="13.7" customHeight="1">
      <c r="A142" s="381"/>
      <c r="B142" s="604"/>
      <c r="C142" s="25"/>
      <c r="D142" s="362"/>
      <c r="E142" s="363"/>
      <c r="F142" s="372"/>
    </row>
    <row r="143" spans="1:6" ht="14.65" customHeight="1">
      <c r="A143" s="382"/>
      <c r="B143" s="605" t="s">
        <v>484</v>
      </c>
      <c r="C143" s="365" t="s">
        <v>51</v>
      </c>
      <c r="D143" s="366"/>
      <c r="E143" s="367"/>
      <c r="F143" s="368">
        <f>SUM(F13:F142)</f>
        <v>0</v>
      </c>
    </row>
  </sheetData>
  <mergeCells count="2">
    <mergeCell ref="B8:F8"/>
    <mergeCell ref="B7:F7"/>
  </mergeCells>
  <pageMargins left="0.75" right="0.75" top="1" bottom="1" header="0" footer="0"/>
  <pageSetup orientation="portrait"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72"/>
  <sheetViews>
    <sheetView showGridLines="0" view="pageBreakPreview" topLeftCell="A4" zoomScaleNormal="100" zoomScaleSheetLayoutView="100" workbookViewId="0">
      <selection activeCell="E13" sqref="E13"/>
    </sheetView>
  </sheetViews>
  <sheetFormatPr defaultColWidth="8.85546875" defaultRowHeight="13.5" customHeight="1"/>
  <cols>
    <col min="1" max="1" width="5.7109375" style="383" customWidth="1"/>
    <col min="2" max="2" width="46.7109375" style="583" customWidth="1"/>
    <col min="3" max="3" width="7.7109375" style="383" customWidth="1"/>
    <col min="4" max="4" width="11" style="383" customWidth="1"/>
    <col min="5" max="5" width="12.140625" style="383" customWidth="1"/>
    <col min="6" max="6" width="9.140625" style="383" customWidth="1"/>
    <col min="7" max="7" width="8.85546875" style="383" customWidth="1"/>
    <col min="8" max="16384" width="8.85546875" style="383"/>
  </cols>
  <sheetData>
    <row r="1" spans="1:6" ht="13.15" customHeight="1">
      <c r="A1" s="151"/>
      <c r="B1" s="525"/>
      <c r="C1" s="384"/>
      <c r="D1" s="106"/>
      <c r="E1" s="107"/>
      <c r="F1" s="107"/>
    </row>
    <row r="2" spans="1:6" ht="20.100000000000001" customHeight="1">
      <c r="A2" s="385"/>
      <c r="B2" s="472"/>
      <c r="C2" s="472"/>
      <c r="D2" s="472"/>
      <c r="E2" s="107"/>
      <c r="F2" s="107"/>
    </row>
    <row r="3" spans="1:6" ht="17.100000000000001" customHeight="1">
      <c r="A3" s="386"/>
      <c r="B3" s="606"/>
      <c r="C3" s="132"/>
      <c r="D3" s="175"/>
      <c r="E3" s="107"/>
      <c r="F3" s="107"/>
    </row>
    <row r="4" spans="1:6" ht="16.7" customHeight="1">
      <c r="A4" s="387" t="s">
        <v>549</v>
      </c>
      <c r="B4" s="496" t="s">
        <v>550</v>
      </c>
      <c r="C4" s="388"/>
      <c r="D4" s="389"/>
      <c r="E4" s="107"/>
      <c r="F4" s="107"/>
    </row>
    <row r="5" spans="1:6" ht="15" customHeight="1">
      <c r="A5" s="390"/>
      <c r="B5" s="452"/>
      <c r="C5" s="457"/>
      <c r="D5" s="457"/>
      <c r="E5" s="457"/>
      <c r="F5" s="457"/>
    </row>
    <row r="6" spans="1:6" ht="27" customHeight="1">
      <c r="A6" s="390"/>
      <c r="B6" s="452" t="s">
        <v>551</v>
      </c>
      <c r="C6" s="455"/>
      <c r="D6" s="458"/>
      <c r="E6" s="455"/>
      <c r="F6" s="475"/>
    </row>
    <row r="7" spans="1:6" ht="15.6" customHeight="1">
      <c r="A7" s="391"/>
      <c r="B7" s="473"/>
      <c r="C7" s="474"/>
      <c r="D7" s="474"/>
      <c r="E7" s="392"/>
      <c r="F7" s="392"/>
    </row>
    <row r="8" spans="1:6" ht="15.95" customHeight="1">
      <c r="A8" s="229" t="s">
        <v>31</v>
      </c>
      <c r="B8" s="553" t="s">
        <v>32</v>
      </c>
      <c r="C8" s="231" t="s">
        <v>33</v>
      </c>
      <c r="D8" s="231" t="s">
        <v>34</v>
      </c>
      <c r="E8" s="231" t="s">
        <v>226</v>
      </c>
      <c r="F8" s="231" t="s">
        <v>36</v>
      </c>
    </row>
    <row r="9" spans="1:6" ht="14.1" customHeight="1">
      <c r="A9" s="393"/>
      <c r="B9" s="607"/>
      <c r="C9" s="394"/>
      <c r="D9" s="395"/>
      <c r="E9" s="396"/>
      <c r="F9" s="396"/>
    </row>
    <row r="10" spans="1:6" ht="13.7" customHeight="1">
      <c r="A10" s="397" t="s">
        <v>67</v>
      </c>
      <c r="B10" s="608" t="s">
        <v>66</v>
      </c>
      <c r="C10" s="150"/>
      <c r="D10" s="106"/>
      <c r="E10" s="172"/>
      <c r="F10" s="172"/>
    </row>
    <row r="11" spans="1:6" ht="15" customHeight="1">
      <c r="A11" s="398"/>
      <c r="B11" s="544"/>
      <c r="C11" s="132"/>
      <c r="D11" s="175"/>
      <c r="E11" s="399"/>
      <c r="F11" s="399"/>
    </row>
    <row r="12" spans="1:6" ht="24.6" customHeight="1">
      <c r="A12" s="52" t="s">
        <v>37</v>
      </c>
      <c r="B12" s="525" t="s">
        <v>552</v>
      </c>
      <c r="C12" s="400"/>
      <c r="D12" s="401"/>
      <c r="E12" s="401"/>
      <c r="F12" s="399"/>
    </row>
    <row r="13" spans="1:6" ht="15" customHeight="1">
      <c r="A13" s="398"/>
      <c r="B13" s="525"/>
      <c r="C13" s="356" t="s">
        <v>39</v>
      </c>
      <c r="D13" s="401">
        <v>6</v>
      </c>
      <c r="E13" s="401"/>
      <c r="F13" s="399">
        <f>E13*$D13</f>
        <v>0</v>
      </c>
    </row>
    <row r="14" spans="1:6" ht="15" customHeight="1">
      <c r="A14" s="398"/>
      <c r="B14" s="609"/>
      <c r="C14" s="402"/>
      <c r="D14" s="403"/>
      <c r="E14" s="403"/>
      <c r="F14" s="399"/>
    </row>
    <row r="15" spans="1:6" ht="24.6" customHeight="1">
      <c r="A15" s="52" t="s">
        <v>40</v>
      </c>
      <c r="B15" s="525" t="s">
        <v>553</v>
      </c>
      <c r="C15" s="400"/>
      <c r="D15" s="404"/>
      <c r="E15" s="404"/>
      <c r="F15" s="399"/>
    </row>
    <row r="16" spans="1:6" ht="15" customHeight="1">
      <c r="A16" s="398"/>
      <c r="B16" s="525"/>
      <c r="C16" s="356" t="s">
        <v>554</v>
      </c>
      <c r="D16" s="401">
        <v>2</v>
      </c>
      <c r="E16" s="401"/>
      <c r="F16" s="399">
        <f>E16*$D16</f>
        <v>0</v>
      </c>
    </row>
    <row r="17" spans="1:6" ht="15" customHeight="1">
      <c r="A17" s="398"/>
      <c r="B17" s="609"/>
      <c r="C17" s="402"/>
      <c r="D17" s="403"/>
      <c r="E17" s="403"/>
      <c r="F17" s="399"/>
    </row>
    <row r="18" spans="1:6" ht="24.6" customHeight="1">
      <c r="A18" s="52" t="s">
        <v>42</v>
      </c>
      <c r="B18" s="525" t="s">
        <v>555</v>
      </c>
      <c r="C18" s="400"/>
      <c r="D18" s="401"/>
      <c r="E18" s="401"/>
      <c r="F18" s="399"/>
    </row>
    <row r="19" spans="1:6" ht="15" customHeight="1">
      <c r="A19" s="398"/>
      <c r="B19" s="525"/>
      <c r="C19" s="356" t="s">
        <v>39</v>
      </c>
      <c r="D19" s="401">
        <v>4</v>
      </c>
      <c r="E19" s="401"/>
      <c r="F19" s="399">
        <f>E19*$D19</f>
        <v>0</v>
      </c>
    </row>
    <row r="20" spans="1:6" ht="15" customHeight="1">
      <c r="A20" s="398"/>
      <c r="B20" s="544"/>
      <c r="C20" s="405"/>
      <c r="D20" s="402"/>
      <c r="E20" s="403"/>
      <c r="F20" s="399"/>
    </row>
    <row r="21" spans="1:6" ht="24.6" customHeight="1">
      <c r="A21" s="52" t="s">
        <v>89</v>
      </c>
      <c r="B21" s="525" t="s">
        <v>556</v>
      </c>
      <c r="C21" s="157"/>
      <c r="D21" s="400"/>
      <c r="E21" s="401"/>
      <c r="F21" s="399"/>
    </row>
    <row r="22" spans="1:6" ht="15" customHeight="1">
      <c r="A22" s="398"/>
      <c r="B22" s="525" t="s">
        <v>557</v>
      </c>
      <c r="C22" s="356" t="s">
        <v>39</v>
      </c>
      <c r="D22" s="401">
        <v>2</v>
      </c>
      <c r="E22" s="401"/>
      <c r="F22" s="399">
        <f>E22*$D22</f>
        <v>0</v>
      </c>
    </row>
    <row r="23" spans="1:6" ht="15" customHeight="1">
      <c r="A23" s="398"/>
      <c r="B23" s="525" t="s">
        <v>558</v>
      </c>
      <c r="C23" s="356" t="s">
        <v>39</v>
      </c>
      <c r="D23" s="401">
        <v>1</v>
      </c>
      <c r="E23" s="401"/>
      <c r="F23" s="399">
        <f>E23*$D23</f>
        <v>0</v>
      </c>
    </row>
    <row r="24" spans="1:6" ht="15" customHeight="1">
      <c r="A24" s="398"/>
      <c r="B24" s="525"/>
      <c r="C24" s="356"/>
      <c r="D24" s="401"/>
      <c r="E24" s="401"/>
      <c r="F24" s="399"/>
    </row>
    <row r="25" spans="1:6" ht="15" customHeight="1">
      <c r="A25" s="398"/>
      <c r="B25" s="525"/>
      <c r="C25" s="356"/>
      <c r="D25" s="401"/>
      <c r="E25" s="406"/>
      <c r="F25" s="399"/>
    </row>
    <row r="26" spans="1:6" ht="90.6" customHeight="1">
      <c r="A26" s="52" t="s">
        <v>46</v>
      </c>
      <c r="B26" s="525" t="s">
        <v>559</v>
      </c>
      <c r="C26" s="356"/>
      <c r="D26" s="401"/>
      <c r="E26" s="406"/>
      <c r="F26" s="399"/>
    </row>
    <row r="27" spans="1:6" ht="15" customHeight="1">
      <c r="A27" s="398"/>
      <c r="B27" s="525" t="s">
        <v>560</v>
      </c>
      <c r="C27" s="356" t="s">
        <v>61</v>
      </c>
      <c r="D27" s="401">
        <v>60</v>
      </c>
      <c r="E27" s="401"/>
      <c r="F27" s="399">
        <f>E27*$D27</f>
        <v>0</v>
      </c>
    </row>
    <row r="28" spans="1:6" ht="15" customHeight="1">
      <c r="A28" s="398"/>
      <c r="B28" s="525"/>
      <c r="C28" s="400"/>
      <c r="D28" s="401"/>
      <c r="E28" s="401"/>
      <c r="F28" s="399"/>
    </row>
    <row r="29" spans="1:6" ht="24.6" customHeight="1">
      <c r="A29" s="52" t="s">
        <v>48</v>
      </c>
      <c r="B29" s="525" t="s">
        <v>561</v>
      </c>
      <c r="C29" s="400"/>
      <c r="D29" s="401"/>
      <c r="E29" s="401"/>
      <c r="F29" s="399"/>
    </row>
    <row r="30" spans="1:6" ht="15" customHeight="1">
      <c r="A30" s="398"/>
      <c r="B30" s="544"/>
      <c r="C30" s="356" t="s">
        <v>61</v>
      </c>
      <c r="D30" s="401">
        <v>10</v>
      </c>
      <c r="E30" s="401"/>
      <c r="F30" s="399">
        <f>E30*$D30</f>
        <v>0</v>
      </c>
    </row>
    <row r="31" spans="1:6" ht="15" customHeight="1">
      <c r="A31" s="398"/>
      <c r="B31" s="544"/>
      <c r="C31" s="356"/>
      <c r="D31" s="401"/>
      <c r="E31" s="401"/>
      <c r="F31" s="399"/>
    </row>
    <row r="32" spans="1:6" ht="24.6" customHeight="1">
      <c r="A32" s="52" t="s">
        <v>99</v>
      </c>
      <c r="B32" s="525" t="s">
        <v>562</v>
      </c>
      <c r="C32" s="356"/>
      <c r="D32" s="401"/>
      <c r="E32" s="401"/>
      <c r="F32" s="399"/>
    </row>
    <row r="33" spans="1:6" ht="15" customHeight="1">
      <c r="A33" s="398"/>
      <c r="B33" s="544"/>
      <c r="C33" s="356" t="s">
        <v>39</v>
      </c>
      <c r="D33" s="401">
        <v>1</v>
      </c>
      <c r="E33" s="401"/>
      <c r="F33" s="399">
        <f>E33*$D33</f>
        <v>0</v>
      </c>
    </row>
    <row r="34" spans="1:6" ht="15.6" customHeight="1">
      <c r="A34" s="407"/>
      <c r="B34" s="610"/>
      <c r="C34" s="408"/>
      <c r="D34" s="409"/>
      <c r="E34" s="409"/>
      <c r="F34" s="410"/>
    </row>
    <row r="35" spans="1:6" ht="15.95" customHeight="1">
      <c r="A35" s="139"/>
      <c r="B35" s="569" t="s">
        <v>563</v>
      </c>
      <c r="C35" s="140"/>
      <c r="D35" s="181" t="s">
        <v>51</v>
      </c>
      <c r="E35" s="182"/>
      <c r="F35" s="183">
        <f>SUM(F1:F34)</f>
        <v>0</v>
      </c>
    </row>
    <row r="36" spans="1:6" ht="15.6" customHeight="1">
      <c r="A36" s="411"/>
      <c r="B36" s="611"/>
      <c r="C36" s="412"/>
      <c r="D36" s="413"/>
      <c r="E36" s="413"/>
      <c r="F36" s="414"/>
    </row>
    <row r="37" spans="1:6" ht="13.7" customHeight="1">
      <c r="A37" s="397" t="s">
        <v>136</v>
      </c>
      <c r="B37" s="608" t="s">
        <v>564</v>
      </c>
      <c r="C37" s="150"/>
      <c r="D37" s="106"/>
      <c r="E37" s="172"/>
      <c r="F37" s="172"/>
    </row>
    <row r="38" spans="1:6" ht="13.7" customHeight="1">
      <c r="A38" s="397"/>
      <c r="B38" s="608"/>
      <c r="C38" s="150"/>
      <c r="D38" s="106"/>
      <c r="E38" s="172"/>
      <c r="F38" s="172"/>
    </row>
    <row r="39" spans="1:6" ht="24.6" customHeight="1">
      <c r="A39" s="52" t="s">
        <v>37</v>
      </c>
      <c r="B39" s="525" t="s">
        <v>565</v>
      </c>
      <c r="C39" s="400"/>
      <c r="D39" s="401"/>
      <c r="E39" s="401"/>
      <c r="F39" s="399"/>
    </row>
    <row r="40" spans="1:6" ht="15" customHeight="1">
      <c r="A40" s="398"/>
      <c r="B40" s="525"/>
      <c r="C40" s="356" t="s">
        <v>56</v>
      </c>
      <c r="D40" s="401">
        <v>8</v>
      </c>
      <c r="E40" s="415"/>
      <c r="F40" s="399">
        <f>E40*$D40</f>
        <v>0</v>
      </c>
    </row>
    <row r="41" spans="1:6" ht="90.6" customHeight="1">
      <c r="A41" s="52" t="s">
        <v>40</v>
      </c>
      <c r="B41" s="525" t="s">
        <v>566</v>
      </c>
      <c r="C41" s="356"/>
      <c r="D41" s="401"/>
      <c r="E41" s="406"/>
      <c r="F41" s="399"/>
    </row>
    <row r="42" spans="1:6" ht="15" customHeight="1">
      <c r="A42" s="398"/>
      <c r="B42" s="525" t="s">
        <v>560</v>
      </c>
      <c r="C42" s="356" t="s">
        <v>61</v>
      </c>
      <c r="D42" s="401">
        <v>40</v>
      </c>
      <c r="E42" s="416"/>
      <c r="F42" s="399">
        <f>E42*$D42</f>
        <v>0</v>
      </c>
    </row>
    <row r="43" spans="1:6" ht="15.6" customHeight="1">
      <c r="A43" s="407"/>
      <c r="B43" s="612"/>
      <c r="C43" s="417"/>
      <c r="D43" s="418"/>
      <c r="E43" s="418"/>
      <c r="F43" s="410"/>
    </row>
    <row r="44" spans="1:6" ht="15.95" customHeight="1">
      <c r="A44" s="139"/>
      <c r="B44" s="569" t="s">
        <v>567</v>
      </c>
      <c r="C44" s="140"/>
      <c r="D44" s="181" t="s">
        <v>51</v>
      </c>
      <c r="E44" s="182"/>
      <c r="F44" s="183">
        <f>SUM(F39:F43)</f>
        <v>0</v>
      </c>
    </row>
    <row r="45" spans="1:6" ht="15.6" customHeight="1">
      <c r="A45" s="411"/>
      <c r="B45" s="613"/>
      <c r="C45" s="412"/>
      <c r="D45" s="413"/>
      <c r="E45" s="419"/>
      <c r="F45" s="414"/>
    </row>
    <row r="46" spans="1:6" ht="13.7" customHeight="1">
      <c r="A46" s="397" t="s">
        <v>185</v>
      </c>
      <c r="B46" s="608" t="s">
        <v>347</v>
      </c>
      <c r="C46" s="150"/>
      <c r="D46" s="106"/>
      <c r="E46" s="172"/>
      <c r="F46" s="172"/>
    </row>
    <row r="47" spans="1:6" ht="13.7" customHeight="1">
      <c r="A47" s="397"/>
      <c r="B47" s="608"/>
      <c r="C47" s="150"/>
      <c r="D47" s="106"/>
      <c r="E47" s="172"/>
      <c r="F47" s="172"/>
    </row>
    <row r="48" spans="1:6" ht="24.6" customHeight="1">
      <c r="A48" s="52" t="s">
        <v>37</v>
      </c>
      <c r="B48" s="525" t="s">
        <v>568</v>
      </c>
      <c r="C48" s="400"/>
      <c r="D48" s="401"/>
      <c r="E48" s="401"/>
      <c r="F48" s="399"/>
    </row>
    <row r="49" spans="1:6" ht="15" customHeight="1">
      <c r="A49" s="398"/>
      <c r="B49" s="525" t="s">
        <v>569</v>
      </c>
      <c r="C49" s="356" t="s">
        <v>39</v>
      </c>
      <c r="D49" s="401">
        <v>1</v>
      </c>
      <c r="E49" s="401"/>
      <c r="F49" s="399">
        <f>E49*$D49</f>
        <v>0</v>
      </c>
    </row>
    <row r="50" spans="1:6" ht="15" customHeight="1">
      <c r="A50" s="398"/>
      <c r="B50" s="525" t="s">
        <v>570</v>
      </c>
      <c r="C50" s="356" t="s">
        <v>39</v>
      </c>
      <c r="D50" s="401">
        <v>1</v>
      </c>
      <c r="E50" s="401"/>
      <c r="F50" s="399">
        <f>E50*$D50</f>
        <v>0</v>
      </c>
    </row>
    <row r="51" spans="1:6" ht="15" customHeight="1">
      <c r="A51" s="398"/>
      <c r="B51" s="525" t="s">
        <v>571</v>
      </c>
      <c r="C51" s="356" t="s">
        <v>39</v>
      </c>
      <c r="D51" s="401">
        <v>1</v>
      </c>
      <c r="E51" s="401"/>
      <c r="F51" s="399">
        <f>E51*$D51</f>
        <v>0</v>
      </c>
    </row>
    <row r="52" spans="1:6" ht="15" customHeight="1">
      <c r="A52" s="398"/>
      <c r="B52" s="525" t="s">
        <v>572</v>
      </c>
      <c r="C52" s="356" t="s">
        <v>39</v>
      </c>
      <c r="D52" s="401">
        <v>1</v>
      </c>
      <c r="E52" s="401"/>
      <c r="F52" s="399">
        <f>E52*$D52</f>
        <v>0</v>
      </c>
    </row>
    <row r="53" spans="1:6" ht="15" customHeight="1">
      <c r="A53" s="398"/>
      <c r="B53" s="614" t="s">
        <v>84</v>
      </c>
      <c r="C53" s="415"/>
      <c r="D53" s="415"/>
      <c r="E53" s="415"/>
      <c r="F53" s="399"/>
    </row>
    <row r="54" spans="1:6" ht="79.7" customHeight="1">
      <c r="A54" s="52" t="s">
        <v>40</v>
      </c>
      <c r="B54" s="525" t="s">
        <v>573</v>
      </c>
      <c r="C54" s="400"/>
      <c r="D54" s="401"/>
      <c r="E54" s="401"/>
      <c r="F54" s="399"/>
    </row>
    <row r="55" spans="1:6" ht="15" customHeight="1">
      <c r="A55" s="398"/>
      <c r="B55" s="525"/>
      <c r="C55" s="356" t="s">
        <v>61</v>
      </c>
      <c r="D55" s="401">
        <v>50</v>
      </c>
      <c r="E55" s="401"/>
      <c r="F55" s="399">
        <f>E55*$D55</f>
        <v>0</v>
      </c>
    </row>
    <row r="56" spans="1:6" ht="15.6" customHeight="1">
      <c r="A56" s="407"/>
      <c r="B56" s="615"/>
      <c r="C56" s="135"/>
      <c r="D56" s="420"/>
      <c r="E56" s="410"/>
      <c r="F56" s="410"/>
    </row>
    <row r="57" spans="1:6" ht="15.95" customHeight="1">
      <c r="A57" s="139"/>
      <c r="B57" s="569" t="s">
        <v>574</v>
      </c>
      <c r="C57" s="140"/>
      <c r="D57" s="181" t="s">
        <v>51</v>
      </c>
      <c r="E57" s="182"/>
      <c r="F57" s="183">
        <f>SUM(F48:F56)</f>
        <v>0</v>
      </c>
    </row>
    <row r="58" spans="1:6" ht="15" customHeight="1">
      <c r="A58" s="421"/>
      <c r="B58" s="616"/>
      <c r="C58" s="422"/>
      <c r="D58" s="423"/>
      <c r="E58" s="424"/>
      <c r="F58" s="424"/>
    </row>
    <row r="59" spans="1:6" ht="14.1" customHeight="1">
      <c r="A59" s="425"/>
      <c r="B59" s="617"/>
      <c r="C59" s="426"/>
      <c r="D59" s="427"/>
      <c r="E59" s="428"/>
      <c r="F59" s="428"/>
    </row>
    <row r="60" spans="1:6" ht="13.15" customHeight="1">
      <c r="A60" s="429" t="s">
        <v>206</v>
      </c>
      <c r="B60" s="618" t="s">
        <v>575</v>
      </c>
      <c r="C60" s="430"/>
      <c r="D60" s="102"/>
      <c r="E60" s="201"/>
      <c r="F60" s="201"/>
    </row>
    <row r="61" spans="1:6" ht="13.7" customHeight="1">
      <c r="A61" s="397"/>
      <c r="B61" s="608"/>
      <c r="C61" s="150"/>
      <c r="D61" s="106"/>
      <c r="E61" s="172"/>
      <c r="F61" s="172"/>
    </row>
    <row r="62" spans="1:6" ht="64.5" customHeight="1">
      <c r="A62" s="52" t="s">
        <v>37</v>
      </c>
      <c r="B62" s="525" t="s">
        <v>576</v>
      </c>
      <c r="C62" s="400"/>
      <c r="D62" s="401"/>
      <c r="E62" s="401"/>
      <c r="F62" s="399"/>
    </row>
    <row r="63" spans="1:6" ht="15" customHeight="1">
      <c r="A63" s="398"/>
      <c r="B63" s="525"/>
      <c r="C63" s="356" t="s">
        <v>39</v>
      </c>
      <c r="D63" s="401">
        <v>1</v>
      </c>
      <c r="E63" s="401"/>
      <c r="F63" s="399">
        <f>E63*$D63</f>
        <v>0</v>
      </c>
    </row>
    <row r="64" spans="1:6" ht="15" customHeight="1">
      <c r="A64" s="398"/>
      <c r="B64" s="614" t="s">
        <v>84</v>
      </c>
      <c r="C64" s="415"/>
      <c r="D64" s="415"/>
      <c r="E64" s="415"/>
      <c r="F64" s="399"/>
    </row>
    <row r="65" spans="1:6" ht="24.6" customHeight="1">
      <c r="A65" s="52" t="s">
        <v>40</v>
      </c>
      <c r="B65" s="525" t="s">
        <v>577</v>
      </c>
      <c r="C65" s="400"/>
      <c r="D65" s="401"/>
      <c r="E65" s="401"/>
      <c r="F65" s="399"/>
    </row>
    <row r="66" spans="1:6" ht="14.45" customHeight="1">
      <c r="A66" s="431"/>
      <c r="B66" s="619"/>
      <c r="C66" s="432" t="s">
        <v>61</v>
      </c>
      <c r="D66" s="433">
        <v>10</v>
      </c>
      <c r="E66" s="433"/>
      <c r="F66" s="434">
        <f>E66*$D66</f>
        <v>0</v>
      </c>
    </row>
    <row r="67" spans="1:6" ht="15" customHeight="1">
      <c r="A67" s="435"/>
      <c r="B67" s="620"/>
      <c r="C67" s="436"/>
      <c r="D67" s="437"/>
      <c r="E67" s="438"/>
      <c r="F67" s="438"/>
    </row>
    <row r="68" spans="1:6" ht="15.95" customHeight="1">
      <c r="A68" s="139"/>
      <c r="B68" s="569" t="s">
        <v>578</v>
      </c>
      <c r="C68" s="140"/>
      <c r="D68" s="181" t="s">
        <v>51</v>
      </c>
      <c r="E68" s="182"/>
      <c r="F68" s="183">
        <f>SUM(F59:F67)</f>
        <v>0</v>
      </c>
    </row>
    <row r="69" spans="1:6" ht="15" customHeight="1">
      <c r="A69" s="421"/>
      <c r="B69" s="616"/>
      <c r="C69" s="422"/>
      <c r="D69" s="423"/>
      <c r="E69" s="424"/>
      <c r="F69" s="424"/>
    </row>
    <row r="70" spans="1:6" ht="15" customHeight="1">
      <c r="A70" s="439"/>
      <c r="B70" s="621"/>
      <c r="C70" s="440"/>
      <c r="D70" s="441"/>
      <c r="E70" s="442"/>
      <c r="F70" s="442"/>
    </row>
    <row r="71" spans="1:6" ht="15.95" customHeight="1">
      <c r="A71" s="443"/>
      <c r="B71" s="622" t="s">
        <v>579</v>
      </c>
      <c r="C71" s="444"/>
      <c r="D71" s="445" t="s">
        <v>51</v>
      </c>
      <c r="E71" s="446"/>
      <c r="F71" s="447">
        <f>F57+F44+F35+F68</f>
        <v>0</v>
      </c>
    </row>
    <row r="72" spans="1:6" ht="15" customHeight="1">
      <c r="A72" s="448"/>
      <c r="B72" s="623"/>
      <c r="C72" s="449"/>
      <c r="D72" s="450"/>
      <c r="E72" s="451"/>
      <c r="F72" s="451"/>
    </row>
  </sheetData>
  <mergeCells count="4">
    <mergeCell ref="B2:D2"/>
    <mergeCell ref="B7:D7"/>
    <mergeCell ref="B6:F6"/>
    <mergeCell ref="B5:F5"/>
  </mergeCells>
  <pageMargins left="1" right="1" top="1" bottom="1" header="0.25" footer="0.25"/>
  <pageSetup scale="46" orientation="portrait"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dimension ref="A1:H34"/>
  <sheetViews>
    <sheetView workbookViewId="0">
      <selection sqref="A1:H34"/>
    </sheetView>
  </sheetViews>
  <sheetFormatPr defaultRowHeight="12.75"/>
  <sheetData>
    <row r="1" spans="1:8">
      <c r="A1" s="632"/>
      <c r="B1" s="633"/>
      <c r="C1" s="633"/>
      <c r="D1" s="633"/>
      <c r="E1" s="633"/>
      <c r="F1" s="633"/>
      <c r="G1" s="633"/>
      <c r="H1" s="633"/>
    </row>
    <row r="2" spans="1:8">
      <c r="A2" s="501"/>
      <c r="B2" s="632"/>
      <c r="C2" s="633"/>
      <c r="D2" s="633"/>
      <c r="E2" s="633"/>
      <c r="F2" s="633"/>
      <c r="G2" s="633"/>
      <c r="H2" s="633"/>
    </row>
    <row r="3" spans="1:8">
      <c r="A3" s="501"/>
      <c r="B3" s="632"/>
      <c r="C3" s="633"/>
      <c r="D3" s="633"/>
      <c r="E3" s="633"/>
      <c r="F3" s="633"/>
      <c r="G3" s="633"/>
      <c r="H3" s="633"/>
    </row>
    <row r="4" spans="1:8">
      <c r="A4" s="501"/>
      <c r="B4" s="632"/>
      <c r="C4" s="633"/>
      <c r="D4" s="633"/>
      <c r="E4" s="633"/>
      <c r="F4" s="633"/>
      <c r="G4" s="633"/>
      <c r="H4" s="633"/>
    </row>
    <row r="5" spans="1:8">
      <c r="A5" s="501"/>
      <c r="B5" s="632"/>
      <c r="C5" s="633"/>
      <c r="D5" s="633"/>
      <c r="E5" s="633"/>
      <c r="F5" s="633"/>
      <c r="G5" s="633"/>
      <c r="H5" s="633"/>
    </row>
    <row r="6" spans="1:8">
      <c r="A6" s="501"/>
      <c r="B6" s="632"/>
      <c r="C6" s="633"/>
      <c r="D6" s="633"/>
      <c r="E6" s="633"/>
      <c r="F6" s="633"/>
      <c r="G6" s="633"/>
      <c r="H6" s="633"/>
    </row>
    <row r="7" spans="1:8">
      <c r="A7" s="501"/>
      <c r="B7" s="632"/>
      <c r="C7" s="633"/>
      <c r="D7" s="633"/>
      <c r="E7" s="633"/>
      <c r="F7" s="633"/>
      <c r="G7" s="633"/>
      <c r="H7" s="633"/>
    </row>
    <row r="8" spans="1:8">
      <c r="A8" s="501"/>
      <c r="B8" s="632"/>
      <c r="C8" s="633"/>
      <c r="D8" s="633"/>
      <c r="E8" s="633"/>
      <c r="F8" s="633"/>
      <c r="G8" s="633"/>
      <c r="H8" s="633"/>
    </row>
    <row r="9" spans="1:8">
      <c r="A9" s="501"/>
      <c r="B9" s="632"/>
      <c r="C9" s="633"/>
      <c r="D9" s="633"/>
      <c r="E9" s="633"/>
      <c r="F9" s="633"/>
      <c r="G9" s="633"/>
      <c r="H9" s="633"/>
    </row>
    <row r="10" spans="1:8">
      <c r="A10" s="501"/>
      <c r="B10" s="632"/>
      <c r="C10" s="633"/>
      <c r="D10" s="633"/>
      <c r="E10" s="633"/>
      <c r="F10" s="633"/>
      <c r="G10" s="633"/>
      <c r="H10" s="633"/>
    </row>
    <row r="11" spans="1:8">
      <c r="A11" s="501"/>
      <c r="B11" s="632"/>
      <c r="C11" s="633"/>
      <c r="D11" s="633"/>
      <c r="E11" s="633"/>
      <c r="F11" s="633"/>
      <c r="G11" s="633"/>
      <c r="H11" s="633"/>
    </row>
    <row r="12" spans="1:8">
      <c r="A12" s="501"/>
      <c r="B12" s="632"/>
      <c r="C12" s="633"/>
      <c r="D12" s="633"/>
      <c r="E12" s="633"/>
      <c r="F12" s="633"/>
      <c r="G12" s="633"/>
      <c r="H12" s="633"/>
    </row>
    <row r="13" spans="1:8">
      <c r="A13" s="501"/>
      <c r="B13" s="632"/>
      <c r="C13" s="633"/>
      <c r="D13" s="633"/>
      <c r="E13" s="633"/>
      <c r="F13" s="633"/>
      <c r="G13" s="633"/>
      <c r="H13" s="633"/>
    </row>
    <row r="14" spans="1:8">
      <c r="A14" s="501"/>
      <c r="B14" s="632"/>
      <c r="C14" s="633"/>
      <c r="D14" s="633"/>
      <c r="E14" s="633"/>
      <c r="F14" s="633"/>
      <c r="G14" s="633"/>
      <c r="H14" s="633"/>
    </row>
    <row r="15" spans="1:8">
      <c r="A15" s="501"/>
      <c r="B15" s="632"/>
      <c r="C15" s="633"/>
      <c r="D15" s="633"/>
      <c r="E15" s="633"/>
      <c r="F15" s="633"/>
      <c r="G15" s="633"/>
      <c r="H15" s="633"/>
    </row>
    <row r="16" spans="1:8">
      <c r="A16" s="501"/>
      <c r="B16" s="632"/>
      <c r="C16" s="633"/>
      <c r="D16" s="633"/>
      <c r="E16" s="633"/>
      <c r="F16" s="633"/>
      <c r="G16" s="633"/>
      <c r="H16" s="633"/>
    </row>
    <row r="17" spans="1:8">
      <c r="A17" s="501"/>
      <c r="B17" s="632"/>
      <c r="C17" s="633"/>
      <c r="D17" s="633"/>
      <c r="E17" s="633"/>
      <c r="F17" s="633"/>
      <c r="G17" s="633"/>
      <c r="H17" s="633"/>
    </row>
    <row r="18" spans="1:8">
      <c r="A18" s="501"/>
      <c r="B18" s="632"/>
      <c r="C18" s="633"/>
      <c r="D18" s="633"/>
      <c r="E18" s="633"/>
      <c r="F18" s="633"/>
      <c r="G18" s="633"/>
      <c r="H18" s="633"/>
    </row>
    <row r="19" spans="1:8">
      <c r="A19" s="501"/>
      <c r="B19" s="632"/>
      <c r="C19" s="633"/>
      <c r="D19" s="633"/>
      <c r="E19" s="633"/>
      <c r="F19" s="633"/>
      <c r="G19" s="633"/>
      <c r="H19" s="633"/>
    </row>
    <row r="20" spans="1:8">
      <c r="A20" s="501"/>
      <c r="B20" s="632"/>
      <c r="C20" s="633"/>
      <c r="D20" s="633"/>
      <c r="E20" s="633"/>
      <c r="F20" s="633"/>
      <c r="G20" s="633"/>
      <c r="H20" s="633"/>
    </row>
    <row r="21" spans="1:8">
      <c r="A21" s="501"/>
      <c r="B21" s="632"/>
      <c r="C21" s="633"/>
      <c r="D21" s="633"/>
      <c r="E21" s="633"/>
      <c r="F21" s="633"/>
      <c r="G21" s="633"/>
      <c r="H21" s="633"/>
    </row>
    <row r="22" spans="1:8">
      <c r="A22" s="501"/>
      <c r="B22" s="632"/>
      <c r="C22" s="633"/>
      <c r="D22" s="633"/>
      <c r="E22" s="633"/>
      <c r="F22" s="633"/>
      <c r="G22" s="633"/>
      <c r="H22" s="633"/>
    </row>
    <row r="23" spans="1:8">
      <c r="A23" s="501"/>
      <c r="B23" s="632"/>
      <c r="C23" s="633"/>
      <c r="D23" s="633"/>
      <c r="E23" s="633"/>
      <c r="F23" s="633"/>
      <c r="G23" s="633"/>
      <c r="H23" s="633"/>
    </row>
    <row r="24" spans="1:8">
      <c r="A24" s="501"/>
      <c r="B24" s="632"/>
      <c r="C24" s="633"/>
      <c r="D24" s="633"/>
      <c r="E24" s="633"/>
      <c r="F24" s="633"/>
      <c r="G24" s="633"/>
      <c r="H24" s="633"/>
    </row>
    <row r="25" spans="1:8">
      <c r="A25" s="501"/>
      <c r="B25" s="632"/>
      <c r="C25" s="633"/>
      <c r="D25" s="633"/>
      <c r="E25" s="633"/>
      <c r="F25" s="633"/>
      <c r="G25" s="633"/>
      <c r="H25" s="633"/>
    </row>
    <row r="26" spans="1:8">
      <c r="A26" s="501"/>
      <c r="B26" s="632"/>
      <c r="C26" s="633"/>
      <c r="D26" s="633"/>
      <c r="E26" s="633"/>
      <c r="F26" s="633"/>
      <c r="G26" s="633"/>
      <c r="H26" s="633"/>
    </row>
    <row r="27" spans="1:8">
      <c r="A27" s="501"/>
      <c r="B27" s="632"/>
      <c r="C27" s="633"/>
      <c r="D27" s="633"/>
      <c r="E27" s="633"/>
      <c r="F27" s="633"/>
      <c r="G27" s="633"/>
      <c r="H27" s="633"/>
    </row>
    <row r="28" spans="1:8">
      <c r="A28" s="501"/>
      <c r="B28" s="632"/>
      <c r="C28" s="633"/>
      <c r="D28" s="633"/>
      <c r="E28" s="633"/>
      <c r="F28" s="633"/>
      <c r="G28" s="633"/>
      <c r="H28" s="633"/>
    </row>
    <row r="29" spans="1:8">
      <c r="A29" s="501"/>
      <c r="B29" s="632"/>
      <c r="C29" s="633"/>
      <c r="D29" s="633"/>
      <c r="E29" s="633"/>
      <c r="F29" s="633"/>
      <c r="G29" s="633"/>
      <c r="H29" s="633"/>
    </row>
    <row r="30" spans="1:8">
      <c r="A30" s="501"/>
      <c r="B30" s="632"/>
      <c r="C30" s="633"/>
      <c r="D30" s="633"/>
      <c r="E30" s="633"/>
      <c r="F30" s="633"/>
      <c r="G30" s="633"/>
      <c r="H30" s="633"/>
    </row>
    <row r="31" spans="1:8">
      <c r="A31" s="501"/>
      <c r="B31" s="632"/>
      <c r="C31" s="633"/>
      <c r="D31" s="633"/>
      <c r="E31" s="633"/>
      <c r="F31" s="633"/>
      <c r="G31" s="633"/>
      <c r="H31" s="633"/>
    </row>
    <row r="32" spans="1:8">
      <c r="A32" s="501"/>
      <c r="B32" s="632"/>
      <c r="C32" s="633"/>
      <c r="D32" s="633"/>
      <c r="E32" s="633"/>
      <c r="F32" s="633"/>
      <c r="G32" s="633"/>
      <c r="H32" s="633"/>
    </row>
    <row r="33" spans="1:8">
      <c r="A33" s="501"/>
      <c r="B33" s="632"/>
      <c r="C33" s="633"/>
      <c r="D33" s="633"/>
      <c r="E33" s="633"/>
      <c r="F33" s="633"/>
      <c r="G33" s="633"/>
      <c r="H33" s="633"/>
    </row>
    <row r="34" spans="1:8">
      <c r="A34" s="501"/>
      <c r="B34" s="501"/>
      <c r="C34" s="501"/>
      <c r="D34" s="501"/>
      <c r="E34" s="501"/>
      <c r="F34" s="501"/>
      <c r="G34" s="501"/>
      <c r="H34" s="501"/>
    </row>
  </sheetData>
  <mergeCells count="33">
    <mergeCell ref="B31:H31"/>
    <mergeCell ref="B32:H32"/>
    <mergeCell ref="B33:H33"/>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A1:H1"/>
    <mergeCell ref="B2:H2"/>
    <mergeCell ref="B3:H3"/>
    <mergeCell ref="B4:H4"/>
    <mergeCell ref="B5:H5"/>
    <mergeCell ref="B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vt:i4>
      </vt:variant>
    </vt:vector>
  </HeadingPairs>
  <TitlesOfParts>
    <vt:vector size="9" baseType="lpstr">
      <vt:lpstr>POGOJI IN REKAPITULACIJA</vt:lpstr>
      <vt:lpstr>SPLOŠNO</vt:lpstr>
      <vt:lpstr>VODOVOD IN KANALIZACIJA</vt:lpstr>
      <vt:lpstr>OGREVANJE</vt:lpstr>
      <vt:lpstr>PREZRAČEVANJE KUHINJE</vt:lpstr>
      <vt:lpstr>PREZRAČEVANJE-PROSTORI</vt:lpstr>
      <vt:lpstr>RUŠITVE</vt:lpstr>
      <vt:lpstr>List1</vt:lpstr>
      <vt:lpstr>'POGOJI IN REKAPITULACIJA'!Področje_tiskanja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Zvone Kokelj</cp:lastModifiedBy>
  <dcterms:modified xsi:type="dcterms:W3CDTF">2020-06-02T11:47:57Z</dcterms:modified>
</cp:coreProperties>
</file>