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45" windowWidth="15960" windowHeight="16440"/>
  </bookViews>
  <sheets>
    <sheet name="POGOJI IN REKAPITULACIJA" sheetId="1" r:id="rId1"/>
    <sheet name="SPLOŠNO" sheetId="2" r:id="rId2"/>
    <sheet name="VODOVOD IN KANALIZACIJA" sheetId="3" r:id="rId3"/>
    <sheet name="OGREVANJE" sheetId="4" r:id="rId4"/>
    <sheet name="PREZRAČEVANJE KUHINJE" sheetId="5" r:id="rId5"/>
    <sheet name="PREZRAČEVANJE-PROSTORI" sheetId="6" r:id="rId6"/>
    <sheet name="RUŠITVE" sheetId="7" r:id="rId7"/>
    <sheet name="List1" sheetId="8" r:id="rId8"/>
  </sheets>
  <definedNames>
    <definedName name="_xlnm.Print_Area" localSheetId="0">'POGOJI IN REKAPITULACIJA'!$A$1:$G$75</definedName>
  </definedNames>
  <calcPr calcId="125725"/>
</workbook>
</file>

<file path=xl/calcChain.xml><?xml version="1.0" encoding="utf-8"?>
<calcChain xmlns="http://schemas.openxmlformats.org/spreadsheetml/2006/main">
  <c r="A61" i="1"/>
  <c r="B61"/>
  <c r="G61"/>
  <c r="A62"/>
  <c r="B62"/>
  <c r="G62"/>
  <c r="A63"/>
  <c r="B63"/>
  <c r="A65"/>
  <c r="B65"/>
  <c r="G65"/>
  <c r="A66"/>
  <c r="B66"/>
  <c r="G66"/>
  <c r="A67"/>
  <c r="B67"/>
  <c r="G67"/>
  <c r="F66" i="7"/>
  <c r="F63"/>
  <c r="F68" s="1"/>
  <c r="F55"/>
  <c r="F52"/>
  <c r="F51"/>
  <c r="F50"/>
  <c r="F49"/>
  <c r="F57" s="1"/>
  <c r="F44"/>
  <c r="F42"/>
  <c r="F40"/>
  <c r="F33"/>
  <c r="F30"/>
  <c r="F27"/>
  <c r="F23"/>
  <c r="F22"/>
  <c r="F19"/>
  <c r="F16"/>
  <c r="F13"/>
  <c r="F35" s="1"/>
  <c r="F138" i="6"/>
  <c r="F135"/>
  <c r="F132"/>
  <c r="F128"/>
  <c r="F123"/>
  <c r="F119"/>
  <c r="F112"/>
  <c r="F111"/>
  <c r="F110"/>
  <c r="F109"/>
  <c r="F108"/>
  <c r="F97"/>
  <c r="F93"/>
  <c r="F92"/>
  <c r="F91"/>
  <c r="F86"/>
  <c r="F82"/>
  <c r="F78"/>
  <c r="F77"/>
  <c r="F73"/>
  <c r="F72"/>
  <c r="F71"/>
  <c r="F67"/>
  <c r="F66"/>
  <c r="F65"/>
  <c r="F64"/>
  <c r="F60"/>
  <c r="F48"/>
  <c r="F36"/>
  <c r="F24"/>
  <c r="F204" i="5"/>
  <c r="F201"/>
  <c r="F198"/>
  <c r="F195"/>
  <c r="F194"/>
  <c r="F190"/>
  <c r="F187"/>
  <c r="F186"/>
  <c r="F185"/>
  <c r="F174"/>
  <c r="F170"/>
  <c r="F166"/>
  <c r="F162"/>
  <c r="F156"/>
  <c r="F153"/>
  <c r="F150"/>
  <c r="F146"/>
  <c r="F67"/>
  <c r="F54"/>
  <c r="F51"/>
  <c r="F189" i="4"/>
  <c r="F186"/>
  <c r="F183"/>
  <c r="F180"/>
  <c r="F177"/>
  <c r="F191" s="1"/>
  <c r="F168"/>
  <c r="F165"/>
  <c r="F162"/>
  <c r="F159"/>
  <c r="F158"/>
  <c r="F155"/>
  <c r="F154"/>
  <c r="F150"/>
  <c r="F147"/>
  <c r="F137"/>
  <c r="E171" s="1"/>
  <c r="F171" s="1"/>
  <c r="F109"/>
  <c r="F106"/>
  <c r="F103"/>
  <c r="F100"/>
  <c r="F97"/>
  <c r="F94"/>
  <c r="F91"/>
  <c r="F88"/>
  <c r="F87"/>
  <c r="F86"/>
  <c r="F81"/>
  <c r="F80"/>
  <c r="F79"/>
  <c r="F74"/>
  <c r="F69"/>
  <c r="F66"/>
  <c r="F63"/>
  <c r="F59"/>
  <c r="F55"/>
  <c r="F52"/>
  <c r="F49"/>
  <c r="F46"/>
  <c r="F43"/>
  <c r="F40"/>
  <c r="F36"/>
  <c r="F33"/>
  <c r="F30"/>
  <c r="F29"/>
  <c r="F28"/>
  <c r="F27"/>
  <c r="F26"/>
  <c r="F25"/>
  <c r="F24"/>
  <c r="F23"/>
  <c r="F22"/>
  <c r="F21"/>
  <c r="F20"/>
  <c r="F19"/>
  <c r="F18"/>
  <c r="F17"/>
  <c r="F16"/>
  <c r="F15"/>
  <c r="F112" s="1"/>
  <c r="F14"/>
  <c r="E111" s="1"/>
  <c r="F111" s="1"/>
  <c r="F239" i="3"/>
  <c r="F232"/>
  <c r="F229"/>
  <c r="F228"/>
  <c r="F225"/>
  <c r="F224"/>
  <c r="F221"/>
  <c r="F220"/>
  <c r="E242" s="1"/>
  <c r="F242" s="1"/>
  <c r="F208"/>
  <c r="F205"/>
  <c r="F202"/>
  <c r="F199"/>
  <c r="F194"/>
  <c r="F190"/>
  <c r="F189"/>
  <c r="F188"/>
  <c r="E211" s="1"/>
  <c r="F211" s="1"/>
  <c r="F187"/>
  <c r="F182"/>
  <c r="F168"/>
  <c r="F165"/>
  <c r="F162"/>
  <c r="F158"/>
  <c r="F155"/>
  <c r="F154"/>
  <c r="F153"/>
  <c r="D153"/>
  <c r="F148"/>
  <c r="F147"/>
  <c r="F146"/>
  <c r="F143"/>
  <c r="F142"/>
  <c r="F141"/>
  <c r="F140"/>
  <c r="F139"/>
  <c r="F138"/>
  <c r="F133"/>
  <c r="F132"/>
  <c r="F131"/>
  <c r="F130"/>
  <c r="F125"/>
  <c r="F124"/>
  <c r="F123"/>
  <c r="D122"/>
  <c r="F122" s="1"/>
  <c r="F121"/>
  <c r="D121"/>
  <c r="F120"/>
  <c r="D120"/>
  <c r="F119"/>
  <c r="D119"/>
  <c r="F115"/>
  <c r="F112"/>
  <c r="F111"/>
  <c r="F110"/>
  <c r="F109"/>
  <c r="F99"/>
  <c r="F96"/>
  <c r="F93"/>
  <c r="F85"/>
  <c r="F82"/>
  <c r="F75"/>
  <c r="F71"/>
  <c r="F68"/>
  <c r="F65"/>
  <c r="F61"/>
  <c r="F57"/>
  <c r="F54"/>
  <c r="F48"/>
  <c r="F43"/>
  <c r="F39"/>
  <c r="F36"/>
  <c r="F33"/>
  <c r="F29"/>
  <c r="F22"/>
  <c r="E102" s="1"/>
  <c r="F102" s="1"/>
  <c r="F53" i="2"/>
  <c r="F50"/>
  <c r="F57" s="1"/>
  <c r="F59" s="1"/>
  <c r="F40"/>
  <c r="F37"/>
  <c r="F43" s="1"/>
  <c r="F26"/>
  <c r="F23"/>
  <c r="F20"/>
  <c r="F17"/>
  <c r="F29" s="1"/>
  <c r="F14"/>
  <c r="F11"/>
  <c r="F71" i="7" l="1"/>
  <c r="E171" i="3"/>
  <c r="F171" s="1"/>
  <c r="F172" s="1"/>
  <c r="F213"/>
  <c r="E141" i="6"/>
  <c r="F141" s="1"/>
  <c r="F143" s="1"/>
  <c r="F103" i="3"/>
  <c r="F243"/>
  <c r="F172" i="4"/>
  <c r="F194" s="1"/>
  <c r="G63" i="1" s="1"/>
  <c r="G68" s="1"/>
  <c r="G69" s="1"/>
  <c r="E207" i="5"/>
  <c r="F207" s="1"/>
  <c r="F209" s="1"/>
  <c r="F245" i="3" l="1"/>
</calcChain>
</file>

<file path=xl/sharedStrings.xml><?xml version="1.0" encoding="utf-8"?>
<sst xmlns="http://schemas.openxmlformats.org/spreadsheetml/2006/main" count="1103" uniqueCount="580">
  <si>
    <t>5.  POPIS MATERIALA IN DEL</t>
  </si>
  <si>
    <t>PONUDBENI POPIS</t>
  </si>
  <si>
    <t>Pri izdelavi ponudbe, na podlagi predmetnega popisa, je potrebno v ceni posamezne enote ali sistema navedenega v popisu upoštevati:</t>
  </si>
  <si>
    <t xml:space="preserve"> -</t>
  </si>
  <si>
    <t>Dobavo materiala, ustrezno zaščitenega proti poškodbam, z vsemi transportnimi in manipulativnimi stroški, stroški zavarovanj, skladiščenja med transportom ali pred montažo. Pred montažo se vsak kos posebej pregleda in ugotovi ustreznost glede na zahteve. Vsaka naprava oz. element mora biti opremljena z navodili za obratovanje in vzdrževanje v slovenskem jeziku.</t>
  </si>
  <si>
    <t>Montažo materiala, izvedeno s strani strokovno usposobljene osebe, po potrebi osebe, ki je pooblaščena za montažo. Vsa oprema mora biti montirana skladno z navodili proizvajalca. V sklopu montaže je potrebno upoštevati potrebno montažno orodje, dvigalne pripomočke,ves drobni montažni in tesnilni material, pripravljalna in zaključna dela ter izdelavo morebitnih prebojev in dolbenj.</t>
  </si>
  <si>
    <t xml:space="preserve">Montaža se vrši tudi na koti + 4,4m, za kar mora izvajalec v okviru ponudbe vključiti potrebne dvižne ploščadi in vršiti montažo skladno zahtevam varstva pri delu. </t>
  </si>
  <si>
    <t>Zaščito vgrajenega materiala na objektu proti poškodbam nastalim zaradi izvajanja gradbenih in ostalih del po vgradnji materiala vse do primopredaje objekta naročniku.</t>
  </si>
  <si>
    <t>Izpiranje in čiščenje vseh cevnih instalacij.</t>
  </si>
  <si>
    <t>Vreguliranje vseh cevnih razvodov z nastavitvijo regulacijskih elementov na posameznem končnem elementu in v sistemu, izvedbo meritev pretokov ter pridobitev zapisnika o uravnovešenju cevnih sistemov.</t>
  </si>
  <si>
    <t>Zagon in kontrola posameznega sistema v celoti ter izdelava zapisnika o funkcionalnosti sistema.</t>
  </si>
  <si>
    <t>Označevanje cevovodov ter kanalov z trajno označbo medija in smeri toka.</t>
  </si>
  <si>
    <t>Tlačne, tesnostne in ostale potrebne preizkuse sistemov z zapisniki o izvedbah preizkusov, podpisanimi s strani nadzornega organa. V kolikor je za posamezno instalacijo potrebno pridobiti ustrezno dokumentacijo drugega podjetja (plin, vodovod),  je potrebno upoštevati stroške nadzora s strani tega podjetja, naročilo preizkusov in pridobitev dokumentacije o ustreznosti in uspešno poravljenih preizkusih.</t>
  </si>
  <si>
    <t xml:space="preserve">V kolikor je potrebno - pregled vseh elementov aktivne in pasivne požarne zaščite s strani pooblaščene organizacije, pridobivanje izjav o ustreznosti izvedenih del in montaže. Vsi elementi sistemov aktivne ali pasivne požarne zaščite morajo biti ustrezno označeni in dokumentirani. </t>
  </si>
  <si>
    <t>Pripravo dokumentacije skladno s "Pravilnikom o gradbenih proizvodih", ki jo izvajalec pred montažo preda nadzornemu organu (atesti, izjave o skladnosti, CE certifikati, tehnična soglasja,….).</t>
  </si>
  <si>
    <t>Pripravo dokumentacije o ustrezni montaži elementov ali naprav z zapisniki o kontroli električnih in cevnih povezav posamezne naprave ali zagonu naprav s strani pooblaščene organizacije ali proizvajalca, če je to potrebno.</t>
  </si>
  <si>
    <t>Vris sprememb nastalih med gradnjo v PZI načrt ter predaja izdelovalcu PID načrta.</t>
  </si>
  <si>
    <t>Izdelava enopolnih shem po izvedenih predelavah obstoječih elektro krmilnih omar, kakor tudi PID enopolnih shem novih elektro krmilnih omar - velja za CNS sistem.</t>
  </si>
  <si>
    <t>Izdelava funkcionalnih shem posameznih sistemov v okvirju, nameščenih na steno odgovarjajočih prostorov skupaj z navodili za uporabo posameznega sistema.</t>
  </si>
  <si>
    <t>Izdelava dokazila o zanesljivosti objekta skladno z veljavnim pravilnikom.</t>
  </si>
  <si>
    <t>Priprava podrobnih navodil za obratovanje in vzdrževanje elementov in sistemov v objektu. Uvajanje upravljavca sistemov investitorja, poučevanja, šolanja ter pomoč v prvem letu obratovanja.</t>
  </si>
  <si>
    <t xml:space="preserve">REKAPITULACIJA </t>
  </si>
  <si>
    <t>5.3.</t>
  </si>
  <si>
    <t>PREZRAČEVANJE OBJEKTA</t>
  </si>
  <si>
    <t>5.5.</t>
  </si>
  <si>
    <t>NEPREDVIDENA DELA 10 % OD SKUPNE VREDNOSTI</t>
  </si>
  <si>
    <t xml:space="preserve">SKUPAJ VREDNOST </t>
  </si>
  <si>
    <t xml:space="preserve"> 5.0.</t>
  </si>
  <si>
    <t>SPLOŠNI STROŠKI</t>
  </si>
  <si>
    <t>V kolikor ni drugače navedeno v popisu - vse pozicije specifikacije zajemajo dobavo, izdelavo, montažo, kompletni drobni montažni material in kompletno atestno in predajno dokumentacijo!</t>
  </si>
  <si>
    <t>Pred naročilom opreme obvezno uskladiti opremo z arhitekturno zasnovo in morebitnimi spremembami nastalimi med PZI načrtom in ponujeno opremo oz. izvedbo del.</t>
  </si>
  <si>
    <t>poz</t>
  </si>
  <si>
    <t>naziv</t>
  </si>
  <si>
    <t>enota</t>
  </si>
  <si>
    <t>količina</t>
  </si>
  <si>
    <t>enotna cena</t>
  </si>
  <si>
    <t>skupaj</t>
  </si>
  <si>
    <t>1.</t>
  </si>
  <si>
    <r>
      <rPr>
        <sz val="10"/>
        <color indexed="8"/>
        <rFont val="Calibri"/>
      </rPr>
      <t>Izdelava kompletne dokumentacije za pridobitev uporabnega dovoljnenja (DZO), komplet s pripadajočimi certifikati, izjavami o lastnostih opreme in materiala ter izjavami o skladnosti vse skladno “Gradbenemu zakonu”. Investitorju se preda 3 izvode v pisni obliki in 1 izvod v elektronski obliki.</t>
    </r>
  </si>
  <si>
    <t>kpl</t>
  </si>
  <si>
    <t>2.</t>
  </si>
  <si>
    <t>Izdelava navodil za vzdrževanje in uporabo ter predaja detajlnih navodil dobaviteljev opreme, vse v slovenskem jeziku.</t>
  </si>
  <si>
    <t>3.</t>
  </si>
  <si>
    <t>Vris sprememb strojnih instalacij nastalih v času montaže glede na PZI v en izvod PZI in sodelovanje s projektantom za izdelavo projekta izvedenih del</t>
  </si>
  <si>
    <t>4.</t>
  </si>
  <si>
    <t>Označitev instalacij s trajnimi oznakami.</t>
  </si>
  <si>
    <t>6.</t>
  </si>
  <si>
    <t>Pregled izvedenih požarnih prebojev, PID načrti požarnih prebojev kpl. Z vsemi potrebnimi atesti, certifikati in izjavami o skladnosti.</t>
  </si>
  <si>
    <t>7.</t>
  </si>
  <si>
    <t xml:space="preserve">Meritve notranjih hidrantov </t>
  </si>
  <si>
    <t>SKUPAJ SPLOŠNO</t>
  </si>
  <si>
    <t>EUR</t>
  </si>
  <si>
    <t>POŽARNA OPREMA</t>
  </si>
  <si>
    <t xml:space="preserve">Število gasilnih aparatov v popisu je na podlagi zasnove študije požarne varnost (Izdelano pri FOJKAR FIRE d.o.o.) </t>
  </si>
  <si>
    <t xml:space="preserve">Ročni gasilnik na prah ABC oziroma "S" gasilnik, namenjen za gašenje začetnih požarov trdnih snovi, vnetljivih tekočin ter plinov in požarov na električnih napeljavah in napravh s količino prahu  9kg. Gasilnik se sestoji iz rezervoarja pod tlakom z vgrajenim manometrom, ventilom, ročnikom ter nosilcem za pritrditev na steno, vključno s pritrdilnim materialom. </t>
  </si>
  <si>
    <t xml:space="preserve">9EG (9kg, ABC prah,  27A, 233B) </t>
  </si>
  <si>
    <t>kos</t>
  </si>
  <si>
    <t>Dobava in montaža oznak za ročne gasilnike na plexi steklu, kompet s lepilnim materialom.</t>
  </si>
  <si>
    <t>SKUPAJ POŽARNA OPREMA</t>
  </si>
  <si>
    <t>GRADBENA DELA - DOLBLENJE IN VRTANJE</t>
  </si>
  <si>
    <t>Izvedba dolbenja in vrtanje prebojev do ø 70 z lastnim strojem za strojne instalacije. Obračun po režijski uri, na podlagi vpisa v gradbeni dnevnik in potrditve nadzora.</t>
  </si>
  <si>
    <t>ur</t>
  </si>
  <si>
    <t>Pregled poteka obstoječe strojne instalacije v objektu in definiranje točk blindiranja priključkov, vse po odobritvi in vpisu nadzora v gradbeni dnevnik</t>
  </si>
  <si>
    <t>SKUPAJ GRADBENA DELA</t>
  </si>
  <si>
    <t>SKUPAJ SPLOŠNI STROŠKI</t>
  </si>
  <si>
    <t>5.1.</t>
  </si>
  <si>
    <t>VODOVOD IN KANALIZACIJA</t>
  </si>
  <si>
    <t>A.</t>
  </si>
  <si>
    <t>SANITARNA OPREMA</t>
  </si>
  <si>
    <t>Dobava in vgradnja elementa za visečo WC školjko, vgradna višina 1130 mm, komplet z aktivirno tipko za aktiviranje s sprednje strani, z dvokoličinsko tehniko splakovanja, prilagodljivo višino keramike, z jekleno konstrukcijo s prašnim premazom, opremljen s podometno cisterno, po višini prilagodljivo priključno koleno (z nastavljivo globino) DN90 iz polipropilena, redukcija DN90/100 iz polipropilena, priključna garnitura za WC, material za pritrditev elementa (v tla) in keramike, s kotnim ventilom in prednameščenim priključkom vode Rp½, garnituro polnilnega ventila, garnituro odvodnega ventila.</t>
  </si>
  <si>
    <t>- komplet elementov za pritrditev na steno in v tla,</t>
  </si>
  <si>
    <t>- odtočnim kolenom,</t>
  </si>
  <si>
    <t>- komplet elementov za priključitev izplakovalnika na vodovodno omrežje komplet za montažo WC školjke,</t>
  </si>
  <si>
    <t>- WC priključno garnituro,</t>
  </si>
  <si>
    <t>- setom za zvočno izolacijo,</t>
  </si>
  <si>
    <t>- dvodelno varčno tipko,</t>
  </si>
  <si>
    <t>(posluževanje od spredaj)</t>
  </si>
  <si>
    <t>Odgovarja:</t>
  </si>
  <si>
    <t>- Geberit duofix - Sigma</t>
  </si>
  <si>
    <t>- tipka Sigma 01 bele barve</t>
  </si>
  <si>
    <t>Dobava in montaža - elementa za pisoar, višina vgradnje 1130 mm, z jekleno konstrukcijo s prašnim premazom, kompletom za surovo gradnjo izplakovalnega sistema pisoarja z zvočno zaščito, priključna armatura Rp ½, odtočno koleno DN50, priključna garnitura pisoarja, material za pritrditev elementa (v tla) in keramike, samorezni vijaki za pritrditev na kovinske konstrukcijske profile, luknje premera 11 mm za pritrditev okvirja v leseno konstrukcijo okvirja, pripomoček za pozicioniranje, skupaj z dobavo in montažo IR kovinske aktivirne tipke za splakovanje pisoarja, infrardeče sprožanje od spredaj in brez dotika (230V), s funkcijo, ki zagotavlja samodejno proženje vode po 24 urah brez uporabe</t>
  </si>
  <si>
    <t>- komplet elementov za priključitev pisoarja na vodovodno omrežje,</t>
  </si>
  <si>
    <t>- primeren za vgradnjo elektronike Geberit za izplakovanje pisoarja</t>
  </si>
  <si>
    <t>Geberit duofix za pisoar</t>
  </si>
  <si>
    <t xml:space="preserve"> </t>
  </si>
  <si>
    <t>Dobava in montaža - krmiljenje Geberit za pisoarje, z elektronskim aktiviranjem splakovanja, omrežno delovanje, pokrivna plošča, ustrezno za vgradnjo v samostoječi vgradni element</t>
  </si>
  <si>
    <t xml:space="preserve">odgovarja za Geberit duofix </t>
  </si>
  <si>
    <t>Dobava in montaža - element za umivalnik, višina vgradnje 1130 mm, z jekleno konstrukcijo s prašnim premazom, po višini nastavljivo pritrditvijo in zvočno izolacijo za Viega pritrdilne kose, odtočno koleno DN40/50, gumijasti navojni tulec DN40/30, material za pritrditev elementa (v tla) in keramike, samorezni vijaki za pritrditev na kovinske konstrukcijske profile, luknje premera 11 mm za pritrditev okvirja v leseno konstrukcijo ali za kombinacijo s pritrdilnim elementom opornih zložljivih držal model 8169), pripomoček za pozicioniranje.</t>
  </si>
  <si>
    <t>Kot npr. Viega Eco Plus element za umivalnik, št. art. 641 023</t>
  </si>
  <si>
    <t>5.</t>
  </si>
  <si>
    <t>Dobava in montaža - dvojna montažna plošča z zatisnim in navojnim priključkom za priklop armature kuhinjskega korita ali umivalnika s pritrdilnim materialom za pritrditev elementa</t>
  </si>
  <si>
    <t>Odgovarja: Viega Steptec 656 072 z Raxofix kotnimi priključki 16-1/2''</t>
  </si>
  <si>
    <t>Dobava - umivalnik iz sanitarne keramike, primeren montažo na steno, sestoječ iz: školjka iz bele sanitarne keramike višjega srednjega cenovnega razreda, z odprtino za montažo armature ter prelivno odprtino, velikosti 400x360 mm, vključno vijačni pritrdilni material, komplet s S sifonom.</t>
  </si>
  <si>
    <t xml:space="preserve">Odgovarja Ceramica Dolomite </t>
  </si>
  <si>
    <t>Gemma2 J5219</t>
  </si>
  <si>
    <t>Dobava - umivalnik iz sanitarne keramike, primeren za  vgradnjo na steno, sestoječ iz: školjka iz bele sanitarne keramike višjega srednjega cenovnega razreda, z odprtino za montažo armature ter prelivno odprtino, velikosti 600x500mm, vključno vijačni pritrdilni material, komplet s S sifonom.</t>
  </si>
  <si>
    <t>Odgovarja Catalano</t>
  </si>
  <si>
    <t>umivalnik - Catalano Zero 60x50, art. št. 160ZP00</t>
  </si>
  <si>
    <t>sifon - Catalano art. št. 5SIFL00</t>
  </si>
  <si>
    <t>8.</t>
  </si>
  <si>
    <t>Dobava - umivalnik iz sanitarne keramike, primeren za  vgradnjo na steno, sestoječ iz: školjka iz bele sanitarne keramike višjega srednjega cenovnega razreda, z odprtino za montažo armature ter prelivno odprtino, velikosti 400x230mm, vključno vijačni pritrdilni material, komplet s S sifonom.</t>
  </si>
  <si>
    <t>umivalnik - Catalano Zero 40x23, art. št. 14023VE00</t>
  </si>
  <si>
    <t>9.</t>
  </si>
  <si>
    <t>Montaža umivalnika iz sanitarne keramike, vgradnja na steno, komplet s potrebnim montažnim in tesnilnim materialom.</t>
  </si>
  <si>
    <t>10.</t>
  </si>
  <si>
    <t>Dobava - enoročna mešalna armatura za umivalnik, višjega srednjega cenovnega razreda, za montažo v odprtino umivalnika, s keramično kartušo 35mm, pokromana, nastavljiv minimalni pretok 2.5 l/min,  z odtočno garnituro z dvižnim čepom 1 1/4", s perlatorjem in gibljivimi priključnimi cevmi ter 2 kosa kotni ventil s filtrom 1/2", navojne izvedbe s priključkom za zvijavo cev 3/8", Schell art. 402116310573</t>
  </si>
  <si>
    <t>Odgovarja Unitas</t>
  </si>
  <si>
    <t>tip Infinity i12</t>
  </si>
  <si>
    <t>11.</t>
  </si>
  <si>
    <t>tip Fresh f10</t>
  </si>
  <si>
    <t>Montaža enoročne avtomatske armature za umivalnik, komplet s potrebnim montažnim in tesnilnim materialom.</t>
  </si>
  <si>
    <t>12.</t>
  </si>
  <si>
    <t>Izvedba priključnega mesta za enoročno mešalna armatura za umivalnik in kuhinjsko korito komplet 2 kosa kotni ventil s filtrom 1/2", navojne izvedbe s priključkom za zvijavo cev 3/8", Schell art. 402116310573 (kuhinjsko korito z mešalno baterijo in umivalnik z mešalno baterijo bo dobavljen z opremo).</t>
  </si>
  <si>
    <t>13.</t>
  </si>
  <si>
    <t>Dobava - konzolno stranišče višjega srednjega razreda, sestoječe iz: konzolne školjke iz sanitarne keramike bele barve, dimenzije 560x370mm, s polno masivno sedežno desko z gumijastim nasedom in pokromanimi pritrdilnimi vijaki, s PE podložno peno, vključno vijaki za pritrditev</t>
  </si>
  <si>
    <t>Odgovarja Ceramica Dolomite</t>
  </si>
  <si>
    <t>Gemma2 J5225 (J0030)</t>
  </si>
  <si>
    <t>14.</t>
  </si>
  <si>
    <t>wc - Catalano New Zero 50x35, Newflush art. št. 1VSZ50R00</t>
  </si>
  <si>
    <t>pokrov na mehko zapiranje - Catalano art. št. 5SCSTF000</t>
  </si>
  <si>
    <t>15.</t>
  </si>
  <si>
    <t>Montaža konzolnega stranišča, višjega srednjega razreda, kpl. s potrebnim montažnim in tesnilnim materialom.</t>
  </si>
  <si>
    <t>16.</t>
  </si>
  <si>
    <t>Dobava polokrogli pisoar kompletno s:</t>
  </si>
  <si>
    <t>- podometnim ventilom</t>
  </si>
  <si>
    <t>- odtočnim sifonom</t>
  </si>
  <si>
    <t xml:space="preserve">pisoar - Catalno Orinatoio 39x31 art. št. 1BIGBOY00 </t>
  </si>
  <si>
    <t>brez pokrova</t>
  </si>
  <si>
    <t>17.</t>
  </si>
  <si>
    <t>Montaža polokrogli pisoar, višjega srednjega razreda, kpl. s potrebnim montažnim in tesnilnim materialom.</t>
  </si>
  <si>
    <t>18.</t>
  </si>
  <si>
    <t>Dobava in montaža ogledala dimenzije ø 60 cm, ravno brušen rob, komplet s potrebnim lepilnim in montažnim materialom.</t>
  </si>
  <si>
    <t>19.</t>
  </si>
  <si>
    <t>Pripravljalna in zaključna dela, zarisovanje, splošni, manipulativni, zavarovalni in transportni stroški</t>
  </si>
  <si>
    <t>%</t>
  </si>
  <si>
    <t>SKUPAJ SANITARNA OPREMA</t>
  </si>
  <si>
    <t>B.</t>
  </si>
  <si>
    <t>HLADNA IN TOPLA VODA TER CIRKULACIJA</t>
  </si>
  <si>
    <t>Krogelni navojni ventil s polnim pretokom, sestoječ se iz nikanega ohišja iz prešane medenine MS58, z vgrajeno kromirano kovano kroglo iz medenine, ki ima tesnilo iz teflona PTFE in dolgo ročico iz silumina odgovarjajoče barve (modra-hladno, rdeča-toplo). Komplet s tesnilnim in montažnim materialom. Delovna temperatura -15 do 120ºC, pri PN6, , DVGW certifikat (odgovarja Viega Easytop 2270 navojne izvedbe) nazivne velikosti:</t>
  </si>
  <si>
    <t xml:space="preserve">DN15                                                              </t>
  </si>
  <si>
    <t xml:space="preserve">DN20                                                             </t>
  </si>
  <si>
    <t xml:space="preserve">DN25                                                            </t>
  </si>
  <si>
    <t xml:space="preserve">DN50                                                            </t>
  </si>
  <si>
    <t>Dobava in montaža modularnega termostatskega regulacijskega ventila, ki se uporablja pri obtočnih toplovodnih sistemih. Omogoča termostatsko izravnavo toplovodnih sistemov v območju med 40 in 60 °C.  Komplet s pripadajočim montažnim in tesnilnim materialom.</t>
  </si>
  <si>
    <t>Danfoss MTCV - B, DN 15</t>
  </si>
  <si>
    <t>Dobava in montaža cevi iz nerjavnega jekla št. 1.4521 po DIN EN 10088, za instalacijo pitne vode po DIN 1988, preverjene po DVGW delovnem listu W534, z DVGW preverjenimi fitingi za tehnologijo hladnega stiskanja in sigurnostno konturo, ki pri polnenju instalacije detektira nezatisnjene spoje. Nezatisnjene spoje se pri mokrem preizkusu zagotovo odkrije z iztekanjem preizkusnega medija ali padanjem tlaka na preizkusnem manometru, v območju 1 bar do 6,5 bar, pri suhem preizkusu pa v območju 22 mbar do 3 bar.</t>
  </si>
  <si>
    <t>Proizvod kot npr. Viega Sanpress Inox s tesnilnim in spojnim materialom ter pripadajočimi oblikovnimi kosi in fitingi za stiskanje iz nerjavnega jekla  (spojke, T-kosi, kolena, zaključki, priključki, prehodi, redukcije,...), z vsem potrebnim montažnim in pritrdilnim materialom - dimenzija:</t>
  </si>
  <si>
    <t>ø 15x1</t>
  </si>
  <si>
    <t>m</t>
  </si>
  <si>
    <t>ø 18x1</t>
  </si>
  <si>
    <t>ø 22x1,2</t>
  </si>
  <si>
    <t>ø 28x1,2</t>
  </si>
  <si>
    <t>ø 35x1,5</t>
  </si>
  <si>
    <t>ø 42x1,5</t>
  </si>
  <si>
    <t>ø 54x1,5</t>
  </si>
  <si>
    <r>
      <rPr>
        <sz val="10"/>
        <color indexed="8"/>
        <rFont val="Arial CE"/>
      </rPr>
      <t xml:space="preserve">Dobava in montaža elastomerne fleksibilne izolacije na osnovi sintetičnega kavčuka, v skladu z zahtevami standarda EN 14304, za izolacijo cevovodov sanitarno tople/hladne vode za preprečevanje kondenzacije in energijske prihranke.
</t>
    </r>
    <r>
      <rPr>
        <sz val="10"/>
        <color indexed="8"/>
        <rFont val="Arial CE"/>
      </rPr>
      <t xml:space="preserve">EU požarna klasifikacija B-s3,d0, samougasljiv material, ne kaplja in ne širi požara;
</t>
    </r>
    <r>
      <rPr>
        <sz val="10"/>
        <color indexed="8"/>
        <rFont val="Arial CE"/>
      </rPr>
      <t xml:space="preserve">toplotna prevodnost λ pri 0°C je 0,035 W/m.K; 
</t>
    </r>
    <r>
      <rPr>
        <sz val="10"/>
        <color indexed="8"/>
        <rFont val="Arial CE"/>
      </rPr>
      <t xml:space="preserve">koef. upora difuziji vodne pare je 10.000 (za  deb. 3-32mm in cevi deb. 6-32mm; za ostale dimenzije je 7.000); 
</t>
    </r>
    <r>
      <rPr>
        <sz val="10"/>
        <color indexed="8"/>
        <rFont val="Arial CE"/>
      </rPr>
      <t xml:space="preserve">za temp. območje od -50°C  do  +110°C; 
</t>
    </r>
    <r>
      <rPr>
        <sz val="10"/>
        <color indexed="8"/>
        <rFont val="Arial CE"/>
      </rPr>
      <t xml:space="preserve">Toplotne mostove potrebno zaščititi s cevnimi nosilci Armafix AF. 
</t>
    </r>
    <r>
      <rPr>
        <sz val="10"/>
        <color indexed="8"/>
        <rFont val="Arial CE"/>
      </rPr>
      <t xml:space="preserve">Spoje (vzdožne, prečne, površino) potrebno lepiti z original Armaflex lepilom,  za čiščenje orodja, rok in razmaščevanje pa Armaflex Čistilo. 
</t>
    </r>
    <r>
      <rPr>
        <sz val="10"/>
        <color indexed="8"/>
        <rFont val="Arial CE"/>
      </rPr>
      <t xml:space="preserve">CE certifikat v skladu z EN 14304.
</t>
    </r>
    <r>
      <rPr>
        <sz val="10"/>
        <color indexed="8"/>
        <rFont val="Arial"/>
      </rPr>
      <t>Vključno lepilo in bandažirni trak.</t>
    </r>
  </si>
  <si>
    <t>Izolacija za hladno vodo, vodeno pod stropom kleti, dvižni vod ter vodeno v stropu pritličja</t>
  </si>
  <si>
    <t>Utreza proizvod ARMACELL, Armaflex XG   ali enakovredno</t>
  </si>
  <si>
    <t>XG-19X015</t>
  </si>
  <si>
    <t>XG-19x018</t>
  </si>
  <si>
    <t>XG-19X022</t>
  </si>
  <si>
    <t>XG-19X054</t>
  </si>
  <si>
    <t>Izolacija za toplo voda in cirkulacijo, vodeno pod stropom kleti, dvižni vod ter vodeno v stropu pritličja</t>
  </si>
  <si>
    <t>XG-25X028</t>
  </si>
  <si>
    <t>XG-25X035</t>
  </si>
  <si>
    <t>XG-32X042</t>
  </si>
  <si>
    <t>Dobava in montaža prehodnega kosa iz inox cevi na cev PE-Xc/Al/PE-Xc:</t>
  </si>
  <si>
    <t>ø 15x1,1 - ø 16x2,2</t>
  </si>
  <si>
    <t>ø 18x1,0 - ø 20x2,8</t>
  </si>
  <si>
    <t>ø 22x1,2 - ø 25x2,7</t>
  </si>
  <si>
    <t>Dobava in montaža cevi v kolutu PE-Xc/Al/PE-Xc z izolacijo debeline 9mm (λ= 0,040 W/mK ) za instalacijo pitne vode po DIN 1988 in ogrevanja in odgovarjajo zahtevam v DVGW delovnem listu W534, označene z DVGW, ter pripadajočimi fitingi za hladno stiskanje iz rdeče litine ali silicijevega brona z optimirano geometrijo za zmanjšane padce tlaka, za spajanje s tehnologijom hladnega stiskanja. Fitingi vsebujejo sigurnostno konturo, ki pri polnenju instalacije detektira nezatisnjene spoje in so označeni z DVGW. Nezatisnjene spoje se pri mokrem preizkusu zagotovo odkrije z iztekanjem preizkusnega medija ali padanjem tlaka na preizkusnem manometru, v območju 1 bar do 6,5 bar, pri suhem preizkusu pa v območju 22 mbar do 3 bar.</t>
  </si>
  <si>
    <t>Proizvod kot npr. Viega Raxofix, model 5302.5, s spojnim in tesnilnim materialom dimenzija:</t>
  </si>
  <si>
    <t>Vodenje instalacije v utorih sten, mavčnokartonskih stenah stenah in v izolaciji tal</t>
  </si>
  <si>
    <t>Ø 16x2,2</t>
  </si>
  <si>
    <t>Ø 20x2,8</t>
  </si>
  <si>
    <t>Ø 25x2,7</t>
  </si>
  <si>
    <t xml:space="preserve">Nosilna konstrukcija za cevovode, komplet s pripadajočimi cevnimi objemkam, vijačnim in montažnim materialom izdelana iz sistemskih pocinkanih jeklenih profilov, skupaj s podporami in obešali za cevne razvode </t>
  </si>
  <si>
    <t>Odgovarja sistem Hilti</t>
  </si>
  <si>
    <t>kg</t>
  </si>
  <si>
    <t>Izvedba zapore prehoda cevne instalacije skozi požarno steno ali strop, ki se sestoji iz požarnega premaza, vložka kamene volne in manšete oz. okvirja širine najmanj 10cm, ozirima požarne objekmke z ustreznim certifikatom o ustreznosti. Velikost ter število odprtin</t>
  </si>
  <si>
    <t>do ø 70</t>
  </si>
  <si>
    <t>do ø100</t>
  </si>
  <si>
    <t>Tlačna preizkušnja vodovodnega sistema objekta  s tlakom do 12 bar, skladno z EN805,  vključno z izdelavo pisnega poročila o ustreznosti le tega, potrjenega s strani izvajalca in nadzora. (velja za delne in končne tlačne preizkušnje)</t>
  </si>
  <si>
    <t xml:space="preserve">Izpiranje sistema vodovoda s hiperkloriranjem, odvzemom vzorca ter pridobitvijo ustreznega izvida na bakteriološko kontrolo vode s strani pooblaščene institucije za objekt (min. 2 izlivna mesta na etažo ter 1 vzorec za kuhinjo), vključno skupna instalacija v skupnih prostorih od glavnega vodomera nadalje </t>
  </si>
  <si>
    <t>SKUPAJ HLADNA IN TOPLA VODA  TER CIRKULACIJA</t>
  </si>
  <si>
    <t>C.</t>
  </si>
  <si>
    <t>VERTIKALNA KANALIZACIJA</t>
  </si>
  <si>
    <t>V popisu je zajeta vsa vertikalna fekalna kanalizacijo do tlaka v kleti.</t>
  </si>
  <si>
    <t>V popisu je zajeta tehnološka horizontalna kanalizacija do izhoda  iz objekta. Lovilec maščob je obdelan in zajet v ločenem načrtu zunanje ureditve.</t>
  </si>
  <si>
    <t>Tehnološki priključki so povzeti po tehnološkem načrtu kuhinje (IXA d.o.o), ki je priložen načrtom. Mikrolokacije tehnoloških priključkov povzeti in preveriti po načrtu tehnologije kuhinje!</t>
  </si>
  <si>
    <t>Dobava in montaža  oddušne kape (strešnik za oddušnik dobavi in vgradi krovec) - namesti se samo oddušna cev v namenski strešnik) z dimenzijami:</t>
  </si>
  <si>
    <t>ø 110</t>
  </si>
  <si>
    <t>Dobava in montaža - kanalizacijske nizkošumne cevi in odduhi s fazonskimi kosi (odcepi, kolena, prehodni reducirni komadi itd), izdelani iz trdega polivinil-klorida (PP) po DIN 1531, za spajanje na obojke in tesnjenje z gumijastimi tesnili, vključno z mazalnim sredstvom.</t>
  </si>
  <si>
    <t>Pri izvedi je potrebno uporabiti originalne akustične objemke Huliot Acustic Clamp.</t>
  </si>
  <si>
    <t>Odgovarja Huliot Ultra Silent</t>
  </si>
  <si>
    <t>ø 75</t>
  </si>
  <si>
    <t xml:space="preserve">ø 50 </t>
  </si>
  <si>
    <t xml:space="preserve">ø 32 </t>
  </si>
  <si>
    <t>Dobava in montaža - čistilnih kosov za kanalizacijske cevi, izdelani iz trdega polivinil-klorida (PP) po DIN 1531, za spajanje na obojke in tesnjenje z gumijastimi tesnili, vključno z mazalnim sredstvom.</t>
  </si>
  <si>
    <r>
      <rPr>
        <sz val="10"/>
        <color indexed="8"/>
        <rFont val="Arial"/>
      </rPr>
      <t xml:space="preserve">Dobava in montaža elastomerne fleksibilne izolacije na osnovi sintetičnega kavčuka, v skladu z zahtevami standarda EN 14304, za izolacijo cevovodov kanalizacijskih cevi, zračnih za preprečevanje kondenzacije in energijske prihranke.
</t>
    </r>
    <r>
      <rPr>
        <sz val="10"/>
        <color indexed="8"/>
        <rFont val="Arial CE"/>
      </rPr>
      <t xml:space="preserve">EU požarna klasifikacija B-s3,d0, samougasljiv material, ne kaplja in ne širi požara;
</t>
    </r>
    <r>
      <rPr>
        <sz val="10"/>
        <color indexed="8"/>
        <rFont val="Arial CE"/>
      </rPr>
      <t xml:space="preserve">toplotna prevodnost λ pri 0°C je 0,035 W/m.K; 
</t>
    </r>
    <r>
      <rPr>
        <sz val="10"/>
        <color indexed="8"/>
        <rFont val="Arial CE"/>
      </rPr>
      <t xml:space="preserve">koef. upora difuziji vodne pare je 10.000 (za  deb. 3-32mm in cevi deb. 6-32mm; za ostale dimenzije je 7.000); 
</t>
    </r>
    <r>
      <rPr>
        <sz val="10"/>
        <color indexed="8"/>
        <rFont val="Arial CE"/>
      </rPr>
      <t xml:space="preserve">za temp. območje od -50°C  do  +110°C; 
</t>
    </r>
    <r>
      <rPr>
        <sz val="10"/>
        <color indexed="8"/>
        <rFont val="Arial CE"/>
      </rPr>
      <t xml:space="preserve">Toplotne mostove potrebno zaščititi s cevnimi nosilci Armafix AF. 
</t>
    </r>
    <r>
      <rPr>
        <sz val="10"/>
        <color indexed="8"/>
        <rFont val="Arial CE"/>
      </rPr>
      <t xml:space="preserve">Spoje (vzdožne, prečne, površino) potrebno lepiti z original Armaflex lepilom,  za čiščenje orodja, rok in razmaščevanje pa Armaflex Čistilo. 
</t>
    </r>
    <r>
      <rPr>
        <sz val="10"/>
        <color indexed="8"/>
        <rFont val="Arial CE"/>
      </rPr>
      <t xml:space="preserve">CE certifikat v skladu z EN 14304.
</t>
    </r>
    <r>
      <rPr>
        <sz val="10"/>
        <color indexed="8"/>
        <rFont val="Arial"/>
      </rPr>
      <t>Vključno lepilo in bandažirni trak.</t>
    </r>
  </si>
  <si>
    <t>Izolacija kanalizacijskih PP cevi skozi ali v gradbenih konstrukcijah.</t>
  </si>
  <si>
    <t>Debelina izolacije 9 mm</t>
  </si>
  <si>
    <r>
      <rPr>
        <sz val="10"/>
        <color indexed="8"/>
        <rFont val="Arial"/>
      </rPr>
      <t>m</t>
    </r>
    <r>
      <rPr>
        <vertAlign val="superscript"/>
        <sz val="10"/>
        <color indexed="8"/>
        <rFont val="Arial"/>
      </rPr>
      <t>2</t>
    </r>
  </si>
  <si>
    <t>Obešala, nosilni material in držala, objemke z gumo ter fiksne točke, vodila za cevi, iz različnih cinkanih jeklenih profilov, komplet z drobnim montažnim materialom, kot npr. sistem HILTI</t>
  </si>
  <si>
    <t xml:space="preserve">Pretočni preizkus kanalizacijske in kondenzne instalacije </t>
  </si>
  <si>
    <t>ø50</t>
  </si>
  <si>
    <t>D.</t>
  </si>
  <si>
    <t>TEHNOLOGIJA KUHINJE</t>
  </si>
  <si>
    <t xml:space="preserve">Dobava in montaža talni sifon z rešetko za kuhinjo s stranskim odtokom iz nerjavečega jekla ter protismradno zaporo, komplet s potrebnim montažnim in tesnilnim materialom. </t>
  </si>
  <si>
    <t>Proizvod mora ustrezati HACCP standardu, globina vgradnje max. 10 cm.</t>
  </si>
  <si>
    <t xml:space="preserve">dim.: 300 x 300 / odtok ø 75             </t>
  </si>
  <si>
    <t xml:space="preserve">dim.: 200 x 200 / odtok ø 75                 </t>
  </si>
  <si>
    <t xml:space="preserve">Dobava in montaža kanalete (bazen bočno) z rešetko za kuhinjo s stranskim odtokom iz nerjavečega jekla ter protismradno zaporo komplet s potrebnim montažnim in tesnilnim materialom. </t>
  </si>
  <si>
    <t xml:space="preserve">dim.: 300 x 800 / odtok ø100                   </t>
  </si>
  <si>
    <t>DN20</t>
  </si>
  <si>
    <t>Dobava in montaža - kotni ventil s filtrom 1/2", navojne izvedbe s priključkom 1/2“, Schell</t>
  </si>
  <si>
    <t>Priklop tehnološke opreme kuhinje na vodovod in kanalizacijo</t>
  </si>
  <si>
    <t>Korita, umivalniki in pripadajoče armature so v dobavi tehnološke opreme kuhinje.</t>
  </si>
  <si>
    <t>- vezne fleksibilne cevi DN15 (2x)</t>
  </si>
  <si>
    <t>- odlivno prelivna armatura (sifon) Liv Postojna s čepom in verižico</t>
  </si>
  <si>
    <t>- pritrdilni in tesnilni materiala, skupaj s tesnenjem roba s steno s silikonskim trajno elastičnim kitom</t>
  </si>
  <si>
    <t>kpl.</t>
  </si>
  <si>
    <t>SKUPAJ TEHNOLOGIJA KUHINJE</t>
  </si>
  <si>
    <t>SKUPAJ VODOVOD IN KANALIZACIJA</t>
  </si>
  <si>
    <t>5.2.</t>
  </si>
  <si>
    <t>OGREVANJE IN HLAJENJE</t>
  </si>
  <si>
    <t>cena enote</t>
  </si>
  <si>
    <t>RADIATORSKO OGREVANJE</t>
  </si>
  <si>
    <t>Dobava in montaža - jekleni panelni radiator izdelan iz hladno valjane pločevine po EN 442-1, površinsko zaščiten osnovnim nanosom stabiliziran pri temperaturi 190°C ter končno barvan z elektrostatičnim prašnim barvanje po DIN 5590/2, RAL9016, kontrola proizvoda skladna z EN-ISO 9001/9002, komplet s termostatskim ventilom,  2 x  čepom in odzračevalno pipico, srednjim spodnjim vgrajenim ventilom za dvocevni sistem, priključek iz stene ali tal, okrasno rozeto, tesnilnima maticama za Raxofix cev, za obratovalni tlak do 10 bar,  skupaj z garnituro za pritrditev: nosilci z vijaki in zidnimi vložki ter končno lakiran, Priključek na cevni sistem izveden IZ stene ali iz tal (v primeru AB stene)!, po naslednji specifikaciji, Vogel&amp;Noot tip T6:</t>
  </si>
  <si>
    <t>11 VM/400/600</t>
  </si>
  <si>
    <t>11 VM/500/520</t>
  </si>
  <si>
    <t>11 VM/600/520</t>
  </si>
  <si>
    <t xml:space="preserve">kos </t>
  </si>
  <si>
    <t>11 VM/600/800</t>
  </si>
  <si>
    <t>11 VM/900/400</t>
  </si>
  <si>
    <t>21 VM-S/600/720</t>
  </si>
  <si>
    <t>22 VM/500/720</t>
  </si>
  <si>
    <t>22 VM/500/800</t>
  </si>
  <si>
    <t>22 VM/500/1120</t>
  </si>
  <si>
    <t>22 VM/600/720</t>
  </si>
  <si>
    <t>22 VM/600/920</t>
  </si>
  <si>
    <t>22 VM/600/1120</t>
  </si>
  <si>
    <t>22 VM/900/400</t>
  </si>
  <si>
    <t>22 VM/900/720</t>
  </si>
  <si>
    <t>22 VM/900/800</t>
  </si>
  <si>
    <t>33 VM/300/1400</t>
  </si>
  <si>
    <t>33 VM/900/520</t>
  </si>
  <si>
    <t>Dobava in montaža termostatske glave primerne za namestitev na termostatski ventil radiatorja, izvedba za javne prostore kot npr. Danfoss RA 2920</t>
  </si>
  <si>
    <t>Dobava in montaža termostatske glave primerne za namestitev na termostatski ventil radiatorja, izvedba za javne prostore, z ločenim tipalom  kot npr. Danfoss RA 2922</t>
  </si>
  <si>
    <t>Dobava in montaža - razdelilnik ogrevnih krogov 1", z merilnikom pretoka, 8 priključkov                                          Viega art. 786 892, Fonterra-razdelilnik gretja 1”, iz nerjavečega jekla, z 3/4" eurokonusi, z regulatorjem pretoka, holandčni priključek, s pocinkanimi zidnimi nosilci, levi ali desni priključek, zaključni pokrov, odzračni ventili in KFE-ventili na povratku za pogone 24 V in 230 V, vključno montažni, pritrdilni in tesnilni material</t>
  </si>
  <si>
    <t>Odgovarja proizvod Viega, Fronterra Model 1010 / 786885</t>
  </si>
  <si>
    <t>Dobava in montaža - razdelilnik ogrevnih krogov 1", z merilnikom pretoka, 6 priključkov                                          Viega art. 786 861, Fonterra-razdelilnik gretja 1”, iz nerjavečega jekla, z 3/4" eurokonusi, z regulatorjem pretoka, holandčni priključek, s pocinkanimi zidnimi nosilci, levi ali desni priključek, zaključni pokrov, odzračni ventili in KFE-ventili na povratku za pogone 24 V in 230 V, vključno montažni, pritrdilni in tesnilni material</t>
  </si>
  <si>
    <t>Odgovarja proizvod Viega, Fronterra Model 1010 / 786861</t>
  </si>
  <si>
    <t>Dobava in montaža - podometna razdelilna omara, 1000                  Viega art. 610302 Fonterra-podometna omarica, bela,
za vgradnjo Fonterra-razdelnika (za model 1010), vključno montažni in pritrdilni material</t>
  </si>
  <si>
    <t>Odgovarja proizvod Viega, Fronterra Model 1294</t>
  </si>
  <si>
    <t>Dobava in montaža - podometna razdelilna omara, 700                     Viega art. 610296 Fonterra-podometna omarica, bela,
za vgradnjo Fonterra-razdelnika (za model 1010), vključno montažni inpritrdilni material</t>
  </si>
  <si>
    <t>Dobava in montaža - komplet krogelnih ventilov, 1"                        
Viega art.606268 Fonterra-set kroglenih ventilov, iz ponikljanega mesinga, za Fonterra-razdelilnik 1"
(nerjavno jeklo), vključno montažni, pritrdilni in tesnilni material</t>
  </si>
  <si>
    <t>Odgovarja proizvod Viega, Fronterra Model 1041</t>
  </si>
  <si>
    <t>Dobava in montaža - cilindrični vložek, 
Viega art. 625245 - Fonterra-cilidrični vložek, za Viega razdelilne omare, ponikljano, vključno montažni, pritrdilni in tesnilni material</t>
  </si>
  <si>
    <t>Odgovarja proizvod Viega, Fronterra Model 1294.9</t>
  </si>
  <si>
    <t>Dobava in montaža - conski ventil z regulacijo diferenčnega tlaka kot sledi:
conski ventil z regulacijo diferenčnega tlaka za omejevanje pretoka, z regulacijo diferenčnega tlaka, z možnostjo prigradnje elektro pogona za individualno časovno regulacijo ogrevanja. Material ventila medenina, brez merilnih priključkov, vgranja v dovod, vključno z impulzno cevko dolžine 1,5m in priključkom za merilno cevko na strani povratka, uporaba tudi kot zaporni venti, skupaj s plastičnim zapornim pokrovčkom.</t>
  </si>
  <si>
    <t>Conski ventil z regulacijo diferenčnega tlaka po zgornji specifikaciji:
tlačna stopnja: PN16
maks. temperatura vode: 120 °C
delovno območje: 18...400 kPa
nominalni pretok pri nastavitvi 100%: 600 l/h
priključek: ZN 1"
proizvod: Danfoss AB-PM 20 ali enakovredno</t>
  </si>
  <si>
    <t>Conski ventil z regulacijo diferenčnega tlaka po zgornji specifikaciji:
tlačna stopnja: PN16
maks. temperatura vode: 120 °C
delovno območje: 18...400 kPa
nominalni pretok pri nastavitvi 100%: 300 l/h
priključek: ZN 3/4"
proizvod: kot npr. Danfoss AB-PM 15 ali enakovredno</t>
  </si>
  <si>
    <t>Dobava in montaža krogelne pipe ravne izvedbe, primerna za toplo vodo temp. 110 ºC in tlak PN 6, z notranjimi navojnimi priključki, ohišjem iz medenine, krogle iz nerjavečega materiala in ročice za odpiranje, komplet s tesnilnim materialom</t>
  </si>
  <si>
    <t>DN 32</t>
  </si>
  <si>
    <t>Dobava in montaža krogelne pipe z izpustom, primerna za toplo vodo temp. 110 ºC in tlak PN 6, z notranjimi navojnimi priključki, ohišjem iz medenine, krogle iz nerjavečega materiala in ročice za odpiranje, komplet s tesnilnim materialom in izpustnim priključkom</t>
  </si>
  <si>
    <t>Dobava in montaža cevi v kolutu PE-Xc/Al/PE-Xc z izolacijo debeline 9mm (λ= 0,040 W/mK ) za ogrevalno instalacijo vode po DIN 1988 in ogrevanja in odgovarjajo zahtevam v DVGW delovnem listu W534, označene z DVGW, ter pripadajočimi fitingi za hladno stiskanje iz rdeče litine ali silicijevega brona z optimirano geometrijo za zmanjšane padce tlaka, za spajanje s tehnologijom hladnega stiskanja. Fitingi vsebujejo sigurnostno konturo, ki pri polnenju instalacije detektira nezatisnjene spoje in so označeni z DVGW. Nezatisnjene spoje se pri mokrem preizkusu zagotovo odkrije z iztekanjem preizkusnega medija ali padanjem tlaka na preizkusnem manometru, v območju 1 bar do 6,5 bar, pri suhem preizkusu pa v območju 22 mbar do 3 bar.</t>
  </si>
  <si>
    <t>Vodenje instalacije od omaric radiatorskega ogrevanja do radiatorjev  v izolaciji tal</t>
  </si>
  <si>
    <t>ø 16x2,2</t>
  </si>
  <si>
    <t>Dobava in montaža cevi PE-Xc/Al/PE-Xc v 5m palicah  brez izolacije za ogrevno instalacijo po DIN 1988 in ogrevanja in odgovarjajo zahtevam v DVGW delovnem listu W534, označene z DVGW, ter pripadajočimi fitingi za hladno stiskanje iz rdeče litine ali silicijevega brona z optimirano geometrijo za zmanjšane padce tlaka, za spajanje s tehnologijom hladnega stiskanja. Fitingi vsebujejo sigurnostno konturo, ki pri polnenju instalacije detektira nezatisnjene spoje in so označeni z DVGW. Nezatisnjene spoje se pri mokrem preizkusu zagotovo odkrije z iztekanjem preizkusnega medija ali padanjem tlaka na preizkusnem manometru, v območju 1 bar do 6,5 bar, pri suhem preizkusu pa v območju 22 mbar do 3 bar.</t>
  </si>
  <si>
    <t>Vodeno pod stropom kleti in pritličja ter dvižni vod.</t>
  </si>
  <si>
    <t>Proizvod kot npr. Viega Raxofix, model 5303, s spojnim in tesnilnim materialom dimenzija:</t>
  </si>
  <si>
    <t>ø 25x2,7</t>
  </si>
  <si>
    <t>ø 32x3,2</t>
  </si>
  <si>
    <t>ø 40x3,5</t>
  </si>
  <si>
    <t>Dobava in montaža elastomerne fleksibilne izolacije na osnovi sintetičnega kavčuka, v skladu z zahtevami standarda EN 14304, za izolacijo cevovodov sanitarno tople/hladne vode za preprečevanje kondenzacije in energijske prihranke.
EU požarna klasifikacija B-s3,d0, samougasljiv material, ne kaplja in ne širi požara;
toplotna prevodnost λ pri 0°C je 0,035 W/m.K; 
koef. upora difuziji vodne pare je 10.000 (za  deb. 3-32mm in cevi deb. 6-32mm; za ostale dimenzije je 7.000); 
za temp. območje od -50°C  do  +110°C; 
Toplotne mostove potrebno zaščititi s cevnimi nosilci Armafix AF. 
Spoje (vzdožne, prečne, površino) potrebno lepiti z original Armaflex lepilom,  za čiščenje orodja, rok in razmaščevanje pa Armaflex Čistilo. 
CE certifikat v skladu z EN 14304.
Vključno lepilo in bandažirni trak.</t>
  </si>
  <si>
    <t>Izolacija cevi  vodeno pod stropom kleti in pritličja ter dvižni vod.</t>
  </si>
  <si>
    <t>XG-25x025</t>
  </si>
  <si>
    <t>XG-25x035</t>
  </si>
  <si>
    <t>XG-25X042</t>
  </si>
  <si>
    <t>20.</t>
  </si>
  <si>
    <t>Avtomatski odzračevalni lonček, komplet s samozapornim ventilom in tesnilnim materialom ter krogelno zaporno pipo, proizvod IMI PNEUMATEX ZEPARO</t>
  </si>
  <si>
    <t>DN10</t>
  </si>
  <si>
    <t>21.</t>
  </si>
  <si>
    <t>22.</t>
  </si>
  <si>
    <t>do ø 100</t>
  </si>
  <si>
    <t>23.</t>
  </si>
  <si>
    <t>Izpiranje celotne novozgrajene ogrevalne instalacije, tlačni preizkus trdnosti in tesnjenja cevovoda s hladno vodo, sekcijski in celotni preizkusi, preizkusni tlak je 1,3x delovni tlak, vključno s potrebnim materialom (čepi), ter izdelavo pisnega poročila o uspešno opravljenem tlačnem preizkusu. (velja za delne in končne tlačne preizkuse)</t>
  </si>
  <si>
    <t>24.</t>
  </si>
  <si>
    <t>Nastavitve pretokov skozi posamezno vejo talnega ogrevanja, vregulacija sistemske omarice radiaotrskega ogrevanja (ventil AB-PM)</t>
  </si>
  <si>
    <t>skupaj 4 razdelilnikov radiatorskega  ogrevanja</t>
  </si>
  <si>
    <t>25.</t>
  </si>
  <si>
    <t>Označitev instalacij in vej v razdelilnikih, sheme v razdelilnih omaricah</t>
  </si>
  <si>
    <t>26.</t>
  </si>
  <si>
    <t>Zagon sistema radiatorskega ogrevanja, polnjenje odzračevanje in testiranje, nastavitve.</t>
  </si>
  <si>
    <t>27.</t>
  </si>
  <si>
    <t>RADIATORSKO OGREVANJE PROSTOROV</t>
  </si>
  <si>
    <t>POHLAJEVANJE ZBORNICE PROSTOROV NADSTROPJA</t>
  </si>
  <si>
    <t>Dobava in montaža zunanje split reverzibilne zračno hlajene enote z bočnim izpihom zraka. Naprava mora biti kompletne izvedbe z vsemi internimi cevmi in priključki za medij ter električno napeljavo, varnostno ter funkcijsko mikroprocesorsko avtomatiko, vključno z instrumenti za nadzor in kontrolo delovanja.
Avtomatska regulacija je mikroprocesorska, programska z lastnim režimom delovanja. Naprava vsebuje avtomatsko tipalo z avtomatiko za preprečevanje zamrzovanje uparjalnikov ter kontrolno tipalo v primeru snežnih padavin, namenjena pa je za zunanjo postavitev. DC inverter motor ventilatorja, skupaj s signalno povezavo med zunanjo in notranjimi enotami, antivibracijskimi konzolami za pritrditev na zid iz pocinkane pločevine premazane z epoksi barvo, antivibracijskimi vložki, z zagonom, navodili za uporabo, ter montažnim in pritrdilnim materialom. Dobavljeno z napolnjenim hladivom in mazalnim oljem.</t>
  </si>
  <si>
    <t>TEHNIČNI PODATKI:</t>
  </si>
  <si>
    <t>- elektično napajanje: 230 V / 1 faza / 50 Hz</t>
  </si>
  <si>
    <t>- nazivna moč hlajenja: Qhl = 4,2 (0,9-4,5) kW</t>
  </si>
  <si>
    <t>- odvzem moči hlajenja: 1,3 kW</t>
  </si>
  <si>
    <t>- energetska učinkovitost: SEER = 7,8 (A++)</t>
  </si>
  <si>
    <t>- nazivna moč ogrevanja: Qgr = 5,4 (1,3 – 6,0) kW</t>
  </si>
  <si>
    <t xml:space="preserve">- odvzem moči gretja: 1,49 kW </t>
  </si>
  <si>
    <t>- energetska učinkovitost: SCOP = 4,7 (A++)</t>
  </si>
  <si>
    <t>- območje delovanja - hlajenje: -10 ° C do + 46 ° C</t>
  </si>
  <si>
    <t>- območje delovanja - gretje: -15 ° C do +24 ° C</t>
  </si>
  <si>
    <t>- nivo zvočnega tlaka hlajenje/gretje (SPL): 50/51 dB (A)</t>
  </si>
  <si>
    <t>- raven zvočne moči - hlajenje (PWL): 61 dB (A)</t>
  </si>
  <si>
    <t>- dimenzije (V × Š × D): 550 x 800 x 285 mm</t>
  </si>
  <si>
    <t>- masa: 35 kg</t>
  </si>
  <si>
    <t>- največja dovoljena razdalja med enotama: 20 m</t>
  </si>
  <si>
    <t>- medij/masa: R32 / 0,7 kg</t>
  </si>
  <si>
    <t>- cevni priključek hladiva - tekoča faza: 6,35 mm</t>
  </si>
  <si>
    <t>- cevni priključek hladiva - plinska faza: 9,52 mm</t>
  </si>
  <si>
    <r>
      <rPr>
        <sz val="10"/>
        <color indexed="8"/>
        <rFont val="Arial"/>
      </rPr>
      <t xml:space="preserve">Odgovarja izdelek: </t>
    </r>
    <r>
      <rPr>
        <b/>
        <sz val="10"/>
        <color indexed="8"/>
        <rFont val="Arial"/>
      </rPr>
      <t>MITSUBISHI ELECTRIC</t>
    </r>
  </si>
  <si>
    <r>
      <rPr>
        <sz val="10"/>
        <color indexed="8"/>
        <rFont val="Arial"/>
      </rPr>
      <t>Model:</t>
    </r>
    <r>
      <rPr>
        <b/>
        <sz val="10"/>
        <color indexed="8"/>
        <rFont val="Arial"/>
      </rPr>
      <t xml:space="preserve"> MUZ-AP42VG-E2</t>
    </r>
  </si>
  <si>
    <t xml:space="preserve">Dobava in montaža notranje stenske note z masko vključno s tovarniško vgrajenim filtrom. Notranja enota zunanjih mer (V) 299 mm, (Š) 798 mm, (D) 219 mm. Ventilator je 5-stopenjski, direktno gnan, statično in dinamično balansiran. Komplet s potrebnim montažnim in pritrdilnim materialom. </t>
  </si>
  <si>
    <t>- nivo zvočnega tlaka Lo/Mid/Hi(SPL): 21-29-34-38-42 dB (A)</t>
  </si>
  <si>
    <t>- raven zvočne moči - hlajenje (PWL): 57 dB (A)</t>
  </si>
  <si>
    <t>- dimenzije (V × Š × D): 299 x 798 x 219 mm</t>
  </si>
  <si>
    <t>- masa: 10,5 kg</t>
  </si>
  <si>
    <r>
      <rPr>
        <sz val="10"/>
        <color indexed="8"/>
        <rFont val="Arial"/>
      </rPr>
      <t>Model:</t>
    </r>
    <r>
      <rPr>
        <b/>
        <sz val="10"/>
        <color indexed="8"/>
        <rFont val="Arial"/>
      </rPr>
      <t xml:space="preserve"> MSZ-AP42VGK-E1 - Wi-fi</t>
    </r>
  </si>
  <si>
    <r>
      <rPr>
        <sz val="10"/>
        <color indexed="8"/>
        <rFont val="Arial"/>
      </rPr>
      <t>Dobava in montaža parapetnih kanalov za vodenje bakrene instalacije za split napravo ter vodenje kondenazata. Navedena je dolžina trase v prostoru</t>
    </r>
    <r>
      <rPr>
        <i/>
        <sz val="10"/>
        <color indexed="8"/>
        <rFont val="Arial"/>
      </rPr>
      <t xml:space="preserve">. </t>
    </r>
  </si>
  <si>
    <t>kot. npr. proizvod Sauermann</t>
  </si>
  <si>
    <t xml:space="preserve">Dobava in montaža izolirane bakrene cevi za povezavo notranje in zunanje klimatske enote  skupaj z vsem potrebnim povezovalnim in tesnilnim materialom.                                               OPOMBA: Cevi hladilnega medija vodene na prostem morajo biti izolirane/zaščitene proti mehanskimi in vremenskimi poškodbami (ptice, UV sevanje,…)- euroflex UV cev </t>
  </si>
  <si>
    <t>kot npr. proizvod: Armacel, tip: Tubolit split</t>
  </si>
  <si>
    <t>6,35 mm</t>
  </si>
  <si>
    <t>9,52 mm</t>
  </si>
  <si>
    <t xml:space="preserve">Dobava in montaža elektro in signalnih kablov za povezavo med notranjimi in zunanjimi napravami skupaj z vsem potrebnim povezovalnim in tesnilnim materialom. </t>
  </si>
  <si>
    <r>
      <rPr>
        <sz val="10"/>
        <color indexed="8"/>
        <rFont val="Tahoma"/>
      </rPr>
      <t>0,75mm</t>
    </r>
    <r>
      <rPr>
        <vertAlign val="superscript"/>
        <sz val="10"/>
        <color indexed="8"/>
        <rFont val="Tahoma"/>
      </rPr>
      <t>2</t>
    </r>
    <r>
      <rPr>
        <sz val="10"/>
        <color indexed="8"/>
        <rFont val="Tahoma"/>
      </rPr>
      <t>×2 oklopljen kabel za signal</t>
    </r>
  </si>
  <si>
    <r>
      <rPr>
        <sz val="10"/>
        <color indexed="8"/>
        <rFont val="Tahoma"/>
      </rPr>
      <t>4 x 1,5mm</t>
    </r>
    <r>
      <rPr>
        <vertAlign val="superscript"/>
        <sz val="10"/>
        <color indexed="8"/>
        <rFont val="Tahoma"/>
      </rPr>
      <t>2</t>
    </r>
    <r>
      <rPr>
        <sz val="10"/>
        <color indexed="8"/>
        <rFont val="Tahoma"/>
      </rPr>
      <t xml:space="preserve"> oklopljen kabel za napajanje</t>
    </r>
  </si>
  <si>
    <t>Dobava in montaža - tlačne cevi namenjene odvodu kondenza komplet s fazonskimi kosi (odcepi, kolena, prehodni reducirni komadi itd), izdelani iz trdega polivinil-klorida (PP), za spajanje z lepljenjem, (kondenzna cev od notranje enote)</t>
  </si>
  <si>
    <t>Vakuumiranje, polnjenje sistema z delovnim plinom, tlačni preizkus trdnosti in tesnjenja cevovoda z inertnim plinom, vključno s potrebnim materialom (čepi), ter izdelavo pisnega poročila o uspešno opravljenem tlačnem. preizkusu; predaja gradbeno tehnične dokumentacije, označitev medije in smeri pretokov…,</t>
  </si>
  <si>
    <t>Zagon split sistema s strani pooblaščenega serviserja, izdaja potrdila o zagonu</t>
  </si>
  <si>
    <t>pš</t>
  </si>
  <si>
    <t>SKUPAJ POHLAJEVANJE ZBORNICE</t>
  </si>
  <si>
    <t>POHLAJEVANJE PROSTOROV NADSTROPJA</t>
  </si>
  <si>
    <t>Pazljiva demontaža obstoječe notranje split naprave komplet s izčrpavanjem hladiva ter odklopom in tesnitvijo bakrenih cevi.</t>
  </si>
  <si>
    <t>Ponovna montaža obstoječe notranje split naprave na novo lokacijo znotraj uprave šole s podaljšanjem cevnih in elektro povezav na novo lokacijo, izvedba čiščenja in dezinfekcije notranje naprave.</t>
  </si>
  <si>
    <t>Izvedba odvoda kondenza od nove lokacije notranje enote do odvoda v kanalizacijo. Dobava in montaža - tlačne cevi namenjene odvodu kondenza komplet s fazonskimi kosi (odcepi, kolena, prehodni reducirni komadi itd), izdelani iz trdega polivinil-klorida (PP), za spajanje z lepljenjem, (kondenzna cev od notranje enote).</t>
  </si>
  <si>
    <t>Zagon in servis split sistema s strani pooblaščenega serviserja, izdaja potrdila o zagonu. Dodatno je upoštevan servis in pregled delovanja split sistema IT server prostor.</t>
  </si>
  <si>
    <t>SKUPAJ POHLAJEVANJE PROSTOROV</t>
  </si>
  <si>
    <t>SKUPAJ OGREVANJE IN POHLAJEVANJE OBJEKTA</t>
  </si>
  <si>
    <t xml:space="preserve"> 5.3.</t>
  </si>
  <si>
    <t>PREZRAČEVANJE</t>
  </si>
  <si>
    <t xml:space="preserve"> 5.3.1</t>
  </si>
  <si>
    <t>PREZRAČEVANJE KUHINJE</t>
  </si>
  <si>
    <t>PREZRAČEVALNA NAPRAVA KN1</t>
  </si>
  <si>
    <t>Dobava, montaža in zagon klimatske naprave za notranjo postavitev:</t>
  </si>
  <si>
    <t>Klimatska naprava z dovodnim in odvodnim EC ventilatorjem z nazaj zakrivljenimi lopaticami. Naprava ima vgrajen plastični ploščni prenosnik toplote z visokim izkoristkom, ki je odporen na manjše udarce in določene kemikalije. Več možnih razredov filtracije (G4, M5 ali F7) na dovodu in odvodu. Ohišje naprave je iz sendvič panelov s poliuretanskim polnilom debeline 30 mm in s toplotno prevodnostjo 0,024 W/mK. Toplotna izolativnost ohišja razred T2, toplotni mostovi razred TB1 skladno s standardom EN 1886. Vgrajeni EC motorji skladno s standardom ErP 2015. SFP &lt; 0,45 W/(m3/h) skladno s pHI (za določeno območje delovanja). Lovilna posoda za kondenz in notranjost naprave sta narejena v skladu s higienskimi zahtevami po DIN 6022.  Konstrukcija napave omogoča talno pokončno ali ležečo izvedbo in stropno izvedbo. Prav tako je možno prilagajanje priključkov.</t>
  </si>
  <si>
    <r>
      <rPr>
        <b/>
        <sz val="10"/>
        <color indexed="8"/>
        <rFont val="Arial CE"/>
      </rPr>
      <t xml:space="preserve">Sestavni deli naprave:
</t>
    </r>
    <r>
      <rPr>
        <sz val="10"/>
        <color indexed="8"/>
        <rFont val="Arial CE"/>
      </rPr>
      <t xml:space="preserve">- elastični priključki; 
</t>
    </r>
    <r>
      <rPr>
        <sz val="10"/>
        <color indexed="8"/>
        <rFont val="Arial CE"/>
      </rPr>
      <t xml:space="preserve">- žaluzija z motornim pogonom na dovodu in odvodu; 
</t>
    </r>
    <r>
      <rPr>
        <sz val="10"/>
        <color indexed="8"/>
        <rFont val="Arial CE"/>
      </rPr>
      <t xml:space="preserve">- filter M5 na dovodu;
</t>
    </r>
    <r>
      <rPr>
        <sz val="10"/>
        <color indexed="8"/>
        <rFont val="Arial CE"/>
      </rPr>
      <t xml:space="preserve">- filter G4 na odvodu;
</t>
    </r>
    <r>
      <rPr>
        <sz val="10"/>
        <color indexed="8"/>
        <rFont val="Arial CE"/>
      </rPr>
      <t xml:space="preserve">- ploščni menjalnik toplote;
</t>
    </r>
    <r>
      <rPr>
        <sz val="10"/>
        <color indexed="8"/>
        <rFont val="Arial CE"/>
      </rPr>
      <t xml:space="preserve">- “by-pass” z motornim pogonom;
</t>
    </r>
    <r>
      <rPr>
        <sz val="10"/>
        <color indexed="8"/>
        <rFont val="Arial CE"/>
      </rPr>
      <t xml:space="preserve">- ventilatorji z nazaj zakrivljenii lopaticami in EC tehnologijo;
</t>
    </r>
    <r>
      <rPr>
        <sz val="10"/>
        <color indexed="8"/>
        <rFont val="Arial CE"/>
      </rPr>
      <t xml:space="preserve">- vgrajen električni grelnik;
</t>
    </r>
    <r>
      <rPr>
        <sz val="10"/>
        <color indexed="8"/>
        <rFont val="Arial CE"/>
      </rPr>
      <t>- dx hladilnik vgrajen v napravo;</t>
    </r>
  </si>
  <si>
    <t>Tehnične karakteristike naprave:</t>
  </si>
  <si>
    <t>Ploščni prenosnik toplote:</t>
  </si>
  <si>
    <t>temperaturni izkoristek vračanja toplote zraka 	85 %</t>
  </si>
  <si>
    <t>Ventilator dovod:</t>
  </si>
  <si>
    <r>
      <rPr>
        <sz val="10"/>
        <color indexed="8"/>
        <rFont val="Arial CE"/>
      </rPr>
      <t>Q</t>
    </r>
    <r>
      <rPr>
        <vertAlign val="subscript"/>
        <sz val="10"/>
        <color indexed="8"/>
        <rFont val="Arial CE"/>
      </rPr>
      <t>dov</t>
    </r>
    <r>
      <rPr>
        <sz val="10"/>
        <color indexed="8"/>
        <rFont val="Arial CE"/>
      </rPr>
      <t>:				900 m</t>
    </r>
    <r>
      <rPr>
        <vertAlign val="superscript"/>
        <sz val="10"/>
        <color indexed="8"/>
        <rFont val="Arial CE"/>
      </rPr>
      <t>3</t>
    </r>
    <r>
      <rPr>
        <sz val="10"/>
        <color indexed="8"/>
        <rFont val="Arial CE"/>
      </rPr>
      <t>/h</t>
    </r>
  </si>
  <si>
    <r>
      <rPr>
        <sz val="10"/>
        <color indexed="8"/>
        <rFont val="Arial CE"/>
      </rPr>
      <t>p</t>
    </r>
    <r>
      <rPr>
        <vertAlign val="subscript"/>
        <sz val="10"/>
        <color indexed="8"/>
        <rFont val="Arial CE"/>
      </rPr>
      <t>ext</t>
    </r>
    <r>
      <rPr>
        <sz val="10"/>
        <color indexed="8"/>
        <rFont val="Arial CE"/>
      </rPr>
      <t>:				200 Pa</t>
    </r>
  </si>
  <si>
    <t>dejanska moč ventilatorja: 	356 W</t>
  </si>
  <si>
    <t>električno napajanje: 		385 W / 2,5 A / 230 V</t>
  </si>
  <si>
    <t>Ventilator odvod:</t>
  </si>
  <si>
    <r>
      <rPr>
        <sz val="10"/>
        <color indexed="8"/>
        <rFont val="Arial CE"/>
      </rPr>
      <t>Q</t>
    </r>
    <r>
      <rPr>
        <vertAlign val="subscript"/>
        <sz val="10"/>
        <color indexed="8"/>
        <rFont val="Arial CE"/>
      </rPr>
      <t>odv</t>
    </r>
    <r>
      <rPr>
        <sz val="10"/>
        <color indexed="8"/>
        <rFont val="Arial CE"/>
      </rPr>
      <t>:				1.000 m</t>
    </r>
    <r>
      <rPr>
        <vertAlign val="superscript"/>
        <sz val="10"/>
        <color indexed="8"/>
        <rFont val="Arial CE"/>
      </rPr>
      <t>3</t>
    </r>
    <r>
      <rPr>
        <sz val="10"/>
        <color indexed="8"/>
        <rFont val="Arial CE"/>
      </rPr>
      <t>/h</t>
    </r>
  </si>
  <si>
    <t>dejanska moč ventilatorja: 	274 W</t>
  </si>
  <si>
    <t>Grelnik vodni:</t>
  </si>
  <si>
    <r>
      <rPr>
        <sz val="10"/>
        <color indexed="8"/>
        <rFont val="Arial CE"/>
      </rPr>
      <t>P</t>
    </r>
    <r>
      <rPr>
        <vertAlign val="subscript"/>
        <sz val="10"/>
        <color indexed="8"/>
        <rFont val="Arial CE"/>
      </rPr>
      <t>gr</t>
    </r>
    <r>
      <rPr>
        <sz val="10"/>
        <color indexed="8"/>
        <rFont val="Arial CE"/>
      </rPr>
      <t>:				1,7 kW</t>
    </r>
  </si>
  <si>
    <r>
      <rPr>
        <sz val="10"/>
        <color indexed="8"/>
        <rFont val="Arial CE"/>
      </rPr>
      <t>P</t>
    </r>
    <r>
      <rPr>
        <vertAlign val="subscript"/>
        <sz val="10"/>
        <color indexed="8"/>
        <rFont val="Arial CE"/>
      </rPr>
      <t>naz</t>
    </r>
    <r>
      <rPr>
        <sz val="10"/>
        <color indexed="8"/>
        <rFont val="Arial CE"/>
      </rPr>
      <t>:				1,8 kW / 2x10A</t>
    </r>
  </si>
  <si>
    <t>Hladilnik/Grelnik dx:</t>
  </si>
  <si>
    <r>
      <rPr>
        <sz val="10"/>
        <color indexed="8"/>
        <rFont val="Arial CE"/>
      </rPr>
      <t>P</t>
    </r>
    <r>
      <rPr>
        <vertAlign val="subscript"/>
        <sz val="10"/>
        <color indexed="8"/>
        <rFont val="Arial CE"/>
      </rPr>
      <t>hl</t>
    </r>
    <r>
      <rPr>
        <sz val="10"/>
        <color indexed="8"/>
        <rFont val="Arial CE"/>
      </rPr>
      <t xml:space="preserve">  				5,3 kW</t>
    </r>
  </si>
  <si>
    <r>
      <rPr>
        <sz val="10"/>
        <color indexed="8"/>
        <rFont val="Arial CE"/>
      </rPr>
      <t>P</t>
    </r>
    <r>
      <rPr>
        <vertAlign val="subscript"/>
        <sz val="10"/>
        <color indexed="8"/>
        <rFont val="Arial CE"/>
      </rPr>
      <t>gr</t>
    </r>
    <r>
      <rPr>
        <sz val="10"/>
        <color indexed="8"/>
        <rFont val="Arial CE"/>
      </rPr>
      <t xml:space="preserve"> 				2 kW</t>
    </r>
  </si>
  <si>
    <t>Regulacijski sistem:</t>
  </si>
  <si>
    <t xml:space="preserve">Krmilno-nadzorni sistem proizvajalca klimatske naprave, ki zajema: elektro omaro s krmilnim in močnostnim delom zmontirano na napravo, periferno opremo (tipala, motorne pogone, diferenčne merilnike tlaka, termostate), možnost daljinskega upravljanja preko upravljalne konzole s touch zaslonom, WEB server, navodila za ožičenje, uporabo in servisiranje ter zagon. </t>
  </si>
  <si>
    <t>Krmilno-nadzorni sistem omogoča:</t>
  </si>
  <si>
    <t>izbor hitrosti EC ventilatorjev, ki temelji na osnovi izbranega režima</t>
  </si>
  <si>
    <t>avtomatsko vodenje 'by-pass" žaluzije (rekuperacija hladu in toplote)</t>
  </si>
  <si>
    <t>alarmiranje merjenih temperaturnih parametrov, upravlajnje z alarmnimi mejami</t>
  </si>
  <si>
    <t>tedenski urnik za vodenje ventilacije in želenih temperatur</t>
  </si>
  <si>
    <t>WEB strežnik in ethernet vmesnik kot standardna rešitev za oddaljeni dostop ali   povezavo na CNS</t>
  </si>
  <si>
    <t>Ustreza klimatska naprava ponudnika Provent:</t>
  </si>
  <si>
    <t>Duplex 1100 BE-CHF Multi Eco za montažo v prostor, skupaj s krmilno nadzornim sistemom RD5.</t>
  </si>
  <si>
    <t>ELEKTRIČNI PRIKLOP, ZAGON IN ŠOLANJE
Kabliranje med klimatsko napravo in elementi regulacije v prostoru strojnice na razdalji do 5 m in zagon naprave, šolanje uporabnika.</t>
  </si>
  <si>
    <t xml:space="preserve">KLASIČNA ODVODNA NAPA </t>
  </si>
  <si>
    <t>Dobava in montaža klasične odvodne nape nad termo blokom, komplet s potrebnim montažnim in obešalnim materialom kot sledi:</t>
  </si>
  <si>
    <r>
      <rPr>
        <sz val="10"/>
        <color indexed="8"/>
        <rFont val="Arial CE"/>
      </rPr>
      <t>napa je izdelana iz inox pločevine kvalitete 1.4301;</t>
    </r>
  </si>
  <si>
    <r>
      <rPr>
        <sz val="10"/>
        <color indexed="8"/>
        <rFont val="Arial CE"/>
      </rPr>
      <t>labirintni filtri</t>
    </r>
  </si>
  <si>
    <r>
      <rPr>
        <sz val="10"/>
        <color indexed="8"/>
        <rFont val="Arial CE"/>
      </rPr>
      <t>pleteni filtri</t>
    </r>
  </si>
  <si>
    <r>
      <rPr>
        <sz val="10"/>
        <color indexed="8"/>
        <rFont val="Arial CE"/>
      </rPr>
      <t>ročna regulacijska loputa</t>
    </r>
  </si>
  <si>
    <t>vgrajena svetilka</t>
  </si>
  <si>
    <r>
      <rPr>
        <sz val="10"/>
        <color indexed="8"/>
        <rFont val="Arial CE"/>
      </rPr>
      <t>pretok zraka -  odvod: 1.000 m</t>
    </r>
    <r>
      <rPr>
        <vertAlign val="superscript"/>
        <sz val="10"/>
        <color indexed="8"/>
        <rFont val="Arial CE"/>
      </rPr>
      <t>3</t>
    </r>
    <r>
      <rPr>
        <sz val="10"/>
        <color indexed="8"/>
        <rFont val="Arial CE"/>
      </rPr>
      <t>/h</t>
    </r>
  </si>
  <si>
    <r>
      <rPr>
        <sz val="10"/>
        <color indexed="8"/>
        <rFont val="Arial CE"/>
      </rPr>
      <t>priključek kanala:   400 x 300 mm</t>
    </r>
  </si>
  <si>
    <t>Kuhinjska napa je opremljena z opremo za regulacijo pretoka zraka glede na termično obremenitev pod napo.</t>
  </si>
  <si>
    <t>Ustreza proizvod: Provent</t>
  </si>
  <si>
    <t>klasična napa Classic-W 1800 x 1200</t>
  </si>
  <si>
    <t>Dobava in montaža - zunanja enota deljene izvedbe toplotne črpalke, serije POWER INVERTER, ki je namenjen za zunanjo postavitev - zaščitena pred vremenskimi vplivi, z vgrajenim DC vijačnim inverter kompresorjem, zračno hlajenim kondenzatorjem in vsemi potrebnimi elementi za zaščito, nadzor in regulacijo naprav in funkcionalno delovanje komplet z antivibracijskimi konzolami za pritrditev na zid iz pocinkane pločevine premazane z epoksi barvo, antivibracijskimi vložki, z zagonom, navodili za uporabo, ter montažnim in pritrdilnim materialom. Dobavljeno z napolnjenim hladivom in mazalnim oljem.</t>
  </si>
  <si>
    <t>- nazivna moč hlajenja: Qhl = 5,0 (2,3-5,6) kW</t>
  </si>
  <si>
    <t>- odvzem moči hlajenja: 1,106 kW</t>
  </si>
  <si>
    <t>- energetska učinkovitost: SEER = 7,6 (A++)</t>
  </si>
  <si>
    <t>- nazivna moč ogrevanja: Qgr = 6,0 (2,5 – 7,3) kW</t>
  </si>
  <si>
    <t xml:space="preserve">- odvzem moči gretja: 1,363 kW </t>
  </si>
  <si>
    <t>- energetska učinkovitost: SCOP = 4,9 (A++)</t>
  </si>
  <si>
    <t>- pretok zraka - hlajenje: 45 m3 / min</t>
  </si>
  <si>
    <t>- pretok zraka - ogrevanje: 45 m3 / min</t>
  </si>
  <si>
    <t>- območje delovanja - hlajenje: -15 ° C do + 46 ° C</t>
  </si>
  <si>
    <t>- območje delovanja - gretje: -11 ° C do +21 ° C</t>
  </si>
  <si>
    <t>- nivo zvočnega tlaka hlajenje/gretje (SPL): 44/46 dB (A)</t>
  </si>
  <si>
    <t>- raven zvočne moči - hlajenje (PWL): 65 dB (A)</t>
  </si>
  <si>
    <t>- dimenzije (V × Š × D): 630 x 809 x 330 mm</t>
  </si>
  <si>
    <t>- masa: 46 kg</t>
  </si>
  <si>
    <t>- največja dovoljena dolžina cevne povezave: 50 m</t>
  </si>
  <si>
    <t>- največja dovoljena višinska razlika cevne povezave: 30 m</t>
  </si>
  <si>
    <t>- medij/masa: R32 / 2,0 kg</t>
  </si>
  <si>
    <t>- cevni priključek hladiva - plinska faza: 12,7 mm</t>
  </si>
  <si>
    <t>Ustreza: MITSUBISHI ELECTRIC</t>
  </si>
  <si>
    <t>Model: PUHZ-ZM50VKA</t>
  </si>
  <si>
    <t>Dobava in montaža - regulacijska omarica za sisteme s toplotnimi črpalkami ZRAK/ZRAK proizvajalca Mitsubishi Electric. Omogoča nadzor in regulacijo hlajenja/ogrevanja na podlagi temperature pretoka medija.</t>
  </si>
  <si>
    <t xml:space="preserve">Omogoča vhodni signal 0-10V, 0-5V, 4-20mA, 0-10kOHM, </t>
  </si>
  <si>
    <t>Omogoča direkten priklop MODBUS protokola za nadzor delovanja.</t>
  </si>
  <si>
    <t>V primeru nadzora več (max. 6) toplotnih črpalk omogoča kaskadno delovanje vseh naprav.</t>
  </si>
  <si>
    <t>Regulacijska omarica vsebuje tipala TH1, TH2, TH5</t>
  </si>
  <si>
    <t>- dimenzija enote (VxDxG) 422 x 393 x 86,7 mm</t>
  </si>
  <si>
    <t>- teža enote: cca. 3 kg</t>
  </si>
  <si>
    <t>- električno napajanje 1F/220V/50Hz</t>
  </si>
  <si>
    <t>- za montažo v prostoru z max. RH 80%</t>
  </si>
  <si>
    <t>tip PAC-IF013B-E</t>
  </si>
  <si>
    <t>12,7 mm</t>
  </si>
  <si>
    <t>Dobava in montaža - kabelske police (neperforirane) za vodenje razvodov split sistema objekta montirane pod stop in na steno, iz pocinkane pločevine, skupaj z podporami iz pocinkane pločevine za montažo polic na strop ali steno, komplet z obešalnim in pritrdilnim materialom</t>
  </si>
  <si>
    <t>širine 10 cm</t>
  </si>
  <si>
    <t>Dobava in montaža - kondenzno korito za motnažo pod zunanjo split enoto, komplet z elektro grelnim kablom v samem koritu ter odvodni kondenzni cevi.</t>
  </si>
  <si>
    <t>Dobava in montaža - tlačne cevi namenjene odvodu kondenza komplet s fazonskimi kosi (odcepi, kolena, prehodni reducirni komadi itd), izdelani iz trdega polivinil-klorida (PP), za spajanje z lepljenjem, (kondenzna cev od notranjih enot)</t>
  </si>
  <si>
    <t>Dobava in montaža elastomerne fleksibilne izolacije na osnovi sintetičnega kavčuka za izolacijo cevovodov sanitarno tople/hladne vode, zračnih kanalov, rezervoarjev, ventilov, fitingov, prirobnic, cevovodov  v hladilni in klimatski tehniki in procesni industriji za preprečevanje kondenzacije in energijske prihranke. EU požarna klasifikacija B-s3,d0; toplotna prevodnost λ pri 0°C je 0,035 W/m.K; koef. upora difuziji vodne pare je 10.000 (za plošče deb. 3-32mm in cevi deb. 6-32mm; za ostale dimenzije je 7.000; za temp. območje od -50°C  do  +110°C; trakovi in plošče lepljeni na površino do maks. +85°C. Toplotne mostove potrebno zaščititi s cevnimi nosilci Armafix AF. Spoje (vzdožne, prečne, površino) potrebno lepiti z original Armaflex lepilom,  za čiščenje orodja, rok in razmaščevanje pa Armaflex Čistilo. CE certifikat v skladu z EN 14304. Izolacija komplet z mehansko in UV zaščito izolacije.</t>
  </si>
  <si>
    <t>Odgovarja Armaflex Armacell ACE Plus ali enakovredno</t>
  </si>
  <si>
    <t>Predvidena izolacija kondenzne cevi od kondenzne posode do stene.</t>
  </si>
  <si>
    <t>ø 33 x 3, debelina 25 mm</t>
  </si>
  <si>
    <t>Izvedba odvoda kondeza od klimatske naprave do kondenznega priključka, vključno 1 m gibljive cevi za odvod kondenza ter kompletni tesnilni in pritrdilni material, vse po kompletu</t>
  </si>
  <si>
    <t xml:space="preserve">Dobava in montaža sifona za kondenzat za podometno vgradnjo, vključno z belim pokrovom iz umetne mase, velikost 100/100mm, s prozornim kasetnim vložkom za kontrolo napolnjenosti, minimalna globina vgradnje 60mm, priključek fi 20 do 32mm, vključno spojni, tesnilni in montažni material, </t>
  </si>
  <si>
    <t xml:space="preserve"> HL art. 138</t>
  </si>
  <si>
    <t>Dušilnik zvoka za vgradnjo v pločevinaste zračne kanale.
Sestavljajo ga ohišje iz pocinkane plocevine s priključnimi prirobnicami, dušilne kulise z okvirjem iz pocinkane
plocevine, ki so zašcitene s premazom proti odnašanju vlaken, z vodilom za zmanjšanje padca tlaka na obeh straneh, z vsem pritrdilnim in tesnilnim materialom. 
S sposobnost dušenja 
   24 dB(A) za dolžino 1,5 m
   22 dB(A) za dolžino 1,0 m
Debelina kulis: d= 100 mm</t>
  </si>
  <si>
    <t>Pretok zraka 900 m3/h</t>
  </si>
  <si>
    <t>Ustreza: Lindab tip: SLRS  ali enakovredno</t>
  </si>
  <si>
    <t>Dimenzije 
(razd. Med kulisami - širina kulis - širina - višina - dolžina):</t>
  </si>
  <si>
    <t>dim: SLRS-200-150-700-250-1000 - dovod</t>
  </si>
  <si>
    <t>Dobava in montaža - jeklena dovodna rešetka z okvirjem, prirejena za montažo na kanal oz. komoro, barvana v beli barvi oz. po izboru arhitekta, skupaj s pritrdilnim in montažnim materialom;</t>
  </si>
  <si>
    <t>Odgovarja Lindab SD21-HMD, dimenzije</t>
  </si>
  <si>
    <t>400 x 150 mm</t>
  </si>
  <si>
    <t>Dobava in montaža - jeklena odvodna rešetka z okvirjem, prirejena za montažo na kanal oz. komoro, barvana v beli  barvi oz. po izboru arhitekta, skupaj s pritrdilnim in montažnim materialom;</t>
  </si>
  <si>
    <t>Odgovarja Lindab SD11-HMD, dimenzije</t>
  </si>
  <si>
    <t>300 x 100 mm</t>
  </si>
  <si>
    <t>Dobava in montaža - komore za dovodne rešetke, izdelane iz pločevine, izolirane z izolacijo 13 mm, komplet z okroglim stranskim priključkom za gibljivo cev ø150 ter ročno dušilno luputo TUNE R-150-B.</t>
  </si>
  <si>
    <t>za rešetko 400 x 150 mm</t>
  </si>
  <si>
    <t>Dobava in montaža - komore za dovodne rešetke, izdelane iz pločevine, izolirane z izolacijo 13 mm, komplet z okroglim stranskim priključkom za gibljivo cev ø100, ter ročno dušilno luputo TUNE R-100-B.</t>
  </si>
  <si>
    <t>za rešetko 300 x 100 mm</t>
  </si>
  <si>
    <t>Pravokotni zračni kanali iz pocinkane pločevine, ravne površine kanalov oblikovno ojačane z izbočenjem / vbočenjem površine, vključno z  oblikovnimi kosi, revizijskimi odprtinami, obešali ter tesnilnim in montažnim materialom.  
Skladno z zahtevami standarda DIN ENV 12097 so v zračne kanale nameščene revizijske odprtine z zrakotesnimi pokrovi    
Min. debelina kanalov po EN 1505  (DIN 24190), EN 1506 (DIN24152) in sicer:</t>
  </si>
  <si>
    <t xml:space="preserve"> - d=0,75 mm za kanale do a = 500 mm, m2</t>
  </si>
  <si>
    <t xml:space="preserve"> - d=0,88 mm za kanale do a = 1000 mm, m2</t>
  </si>
  <si>
    <t xml:space="preserve"> - d=1,13 mm za kanale do a &gt; 1000 mm, m2</t>
  </si>
  <si>
    <t>Toplotna izolacija dovodnih in odvodnih kanalov s parozapornim materialom iz sintetičnega kavčuka z zaprto celično strukturo, ki je težko gorljiva in samougasljiva, ki ne kaplja in širi ognja – vrste B1 (po DIN 4102, 1. del (05.98)), s toplotno prevodnostjo λ &lt; 0,033 W/mK pri 0 °C (po DIN EN 12667), primerna za temperaturno območje –-50 do + 85 °C, s koeficientom upornosti proti difuziji vodne pare μ &gt; 10000;</t>
  </si>
  <si>
    <t>Izolacija dovodnih in odvodnih kanalov  v objektu - debelina 13 mm</t>
  </si>
  <si>
    <t>kot npr. ARMACELL tip ARMAFLEX XG</t>
  </si>
  <si>
    <t>Toplotna izolacija kanalov svežega in odpdadnega zraka v področjih hladnih con s parozapornim materialom iz sintetičnega kavčuka z zaprto celično strukturo, ki je težko gorljiva in samougasljiva, ki ne kaplja in širi ognja – vrste B1 (po DIN 4102, 1. del (05.98)), s toplotno prevodnostjo λ &lt; 0,033 W/mK pri 0 °C (po DIN EN 12667), primerna za temperaturno območje –-50 do + 85 °C, s koeficientom upornosti proti difuziji vodne pare μ &gt; 10000;</t>
  </si>
  <si>
    <t>Izolacija dovodnih kanalov od zajema svežega zraka do prezračevalne naprave ter odvodni kanal izven tople cone (zunaj) - cena izolacije za debelino 50 mm</t>
  </si>
  <si>
    <r>
      <rPr>
        <sz val="10"/>
        <color indexed="8"/>
        <rFont val="Arial"/>
      </rPr>
      <t xml:space="preserve">kot npr. ARMACELL tip ARMAFLEX XG-25 / </t>
    </r>
    <r>
      <rPr>
        <i/>
        <sz val="10"/>
        <color indexed="8"/>
        <rFont val="Arial"/>
      </rPr>
      <t>dvojna debelina</t>
    </r>
  </si>
  <si>
    <t>Dobava in montaža - aluminijasta zaščita izolacije kanala vodenega zunaj objekta, vključno z vsem potrebnim materialom in vodotesnimi spoji.</t>
  </si>
  <si>
    <t>Dobava in montaža - akustično in toplotno izolativna fleksibilna cev za povezavo med kanalskim razvodom in elementi za distribucijo zraka.</t>
  </si>
  <si>
    <t>Sestavljena iz:</t>
  </si>
  <si>
    <t>- perforirane notranje cevi iz aluminija, laminirane s poliestrom,</t>
  </si>
  <si>
    <t>- poliesterske zaščitne folije za zaščito pred difuzijo delcev steklene volne,</t>
  </si>
  <si>
    <t>- termična in akustična izolativna plast iz stekene volne,</t>
  </si>
  <si>
    <t>- zunanja zaščitna plast iz aluminija, ojačana s poliestrom.</t>
  </si>
  <si>
    <t>Fleksibilna cev je izdelana skladno s standardom EN 13180.</t>
  </si>
  <si>
    <t>skupaj z objemkami in ostalim montažnim materialom</t>
  </si>
  <si>
    <t>Odgovarja SONOCONNECT L25MP</t>
  </si>
  <si>
    <t>ø 100</t>
  </si>
  <si>
    <t>ø 150</t>
  </si>
  <si>
    <t>ø 250</t>
  </si>
  <si>
    <t xml:space="preserve">Dobava in vgradnja revizijskih odprtin v prezračevalnem kanalu z vsem pritrdilnim in tesnilnim materialom. 
Skladno z zahtevami standarda DIN ENV 12097 so v zračne kanale nameščene revizijske odprtine z zrakotesnimi pokrovi  </t>
  </si>
  <si>
    <t>dim. 300 x 200</t>
  </si>
  <si>
    <t>Dobava in vgradnja zaščitne rešetke izdelane iz aluminijastih profilov komplet z mrežo proti insektom, barvane v barvi po izboru arhitekta komplet s protiokvirjem in montažnim ter tesnilnim materialom.</t>
  </si>
  <si>
    <t>Odgovarja Linadb tip WLA</t>
  </si>
  <si>
    <t>WLA -11-VM-NI-350-600</t>
  </si>
  <si>
    <t>WLA -11-VM-NI-600-300</t>
  </si>
  <si>
    <t>Obešala in držala ter različnih standardni jeklenih profilov, vroče cinkani, komplet z obešalnim in drobnim montažnim materialom, kot npr. sistem HILTI</t>
  </si>
  <si>
    <t>Dobava in postavitev napisnih ploščic izdelanih iz trajnega materiala z napisom, komplet s pritrditvijo ter namestitev oznak smeri toka skladno standardi.</t>
  </si>
  <si>
    <t>Nastavitev prezračevalnih sistemov vključno z nastavitvami distribucijskih elementov ter izvedba meritev doseženih parametrov s strani pooblaščene institucije komplet z zapisnikom.</t>
  </si>
  <si>
    <t>SKUPAJ PREZRAČEVANJE</t>
  </si>
  <si>
    <t xml:space="preserve"> 5.3.2</t>
  </si>
  <si>
    <t>PREZRAČEVANJE PROSTOROV</t>
  </si>
  <si>
    <r>
      <rPr>
        <sz val="10"/>
        <color indexed="8"/>
        <rFont val="Calibri"/>
      </rPr>
      <t xml:space="preserve">Dobava in montaža okroglega kanalskega ventilatorja
</t>
    </r>
    <r>
      <rPr>
        <sz val="10"/>
        <color indexed="8"/>
        <rFont val="Calibri"/>
      </rPr>
      <t xml:space="preserve">iz pocinkane pločevine za vgradnjo na okrogli zračni kanal. Ohišje je na spoju robljeno, kar zagotavlja dobro zračno tesnost (C razred tesnjenja po EN 12237) in možnost vgradnje na prostem. S priloženimi nosilci za montažo ventilatorja na steno ali strop. Pritrditev na okrogli kanal se izvede s kanalskimi objemkami FK, ki zmanjšajo prenos vibracij po kanalu. Ventilator se lahko vgradi v poljubnem položaju in ne zahteva dodatnega vzdrževanja. Rotor ventilatorja ima nazaj zakrivljene lopatice in je statično in dinamično centriran. Naprava ima vgrajen termični kontakt z električnim resetom za zaščito motorja. Regulacija hitrosti je mogoča od 0-100%. 
</t>
    </r>
    <r>
      <rPr>
        <sz val="10"/>
        <color indexed="8"/>
        <rFont val="Calibri"/>
      </rPr>
      <t xml:space="preserve">Zaščita motorja IP 44. </t>
    </r>
    <r>
      <rPr>
        <sz val="10"/>
        <color indexed="8"/>
        <rFont val="Arial"/>
      </rPr>
      <t xml:space="preserve">Izolacijski razred motorja B-F.
</t>
    </r>
    <r>
      <rPr>
        <sz val="10"/>
        <color indexed="8"/>
        <rFont val="Arial"/>
      </rPr>
      <t>Komplet z dobavo in montažo - brezstopenjsko stikalo REE1</t>
    </r>
  </si>
  <si>
    <r>
      <rPr>
        <sz val="10"/>
        <color indexed="8"/>
        <rFont val="Arial"/>
      </rPr>
      <t>- q</t>
    </r>
    <r>
      <rPr>
        <vertAlign val="subscript"/>
        <sz val="10"/>
        <color indexed="8"/>
        <rFont val="Arial"/>
      </rPr>
      <t>del</t>
    </r>
    <r>
      <rPr>
        <sz val="10"/>
        <color indexed="8"/>
        <rFont val="Arial"/>
      </rPr>
      <t xml:space="preserve">				60 m</t>
    </r>
    <r>
      <rPr>
        <vertAlign val="superscript"/>
        <sz val="10"/>
        <color indexed="8"/>
        <rFont val="Arial"/>
      </rPr>
      <t>3</t>
    </r>
    <r>
      <rPr>
        <sz val="10"/>
        <color indexed="8"/>
        <rFont val="Arial"/>
      </rPr>
      <t>/h</t>
    </r>
  </si>
  <si>
    <r>
      <rPr>
        <sz val="10"/>
        <color indexed="8"/>
        <rFont val="Arial"/>
      </rPr>
      <t>- p</t>
    </r>
    <r>
      <rPr>
        <vertAlign val="subscript"/>
        <sz val="10"/>
        <color indexed="8"/>
        <rFont val="Arial"/>
      </rPr>
      <t>del</t>
    </r>
    <r>
      <rPr>
        <sz val="10"/>
        <color indexed="8"/>
        <rFont val="Arial"/>
      </rPr>
      <t xml:space="preserve">				100 Pa</t>
    </r>
  </si>
  <si>
    <r>
      <rPr>
        <sz val="10"/>
        <color indexed="8"/>
        <rFont val="Arial"/>
      </rPr>
      <t>- P</t>
    </r>
    <r>
      <rPr>
        <vertAlign val="subscript"/>
        <sz val="10"/>
        <color indexed="8"/>
        <rFont val="Arial"/>
      </rPr>
      <t>el</t>
    </r>
    <r>
      <rPr>
        <sz val="10"/>
        <color indexed="8"/>
        <rFont val="Arial"/>
      </rPr>
      <t xml:space="preserve">				33 W</t>
    </r>
  </si>
  <si>
    <r>
      <rPr>
        <sz val="10"/>
        <color indexed="8"/>
        <rFont val="Arial"/>
      </rPr>
      <t>- U</t>
    </r>
    <r>
      <rPr>
        <vertAlign val="subscript"/>
        <sz val="10"/>
        <color indexed="8"/>
        <rFont val="Arial"/>
      </rPr>
      <t>el</t>
    </r>
    <r>
      <rPr>
        <sz val="10"/>
        <color indexed="8"/>
        <rFont val="Arial"/>
      </rPr>
      <t xml:space="preserve">				230V /1f</t>
    </r>
  </si>
  <si>
    <r>
      <rPr>
        <sz val="10"/>
        <color indexed="8"/>
        <rFont val="Arial"/>
      </rPr>
      <t>- I</t>
    </r>
    <r>
      <rPr>
        <vertAlign val="subscript"/>
        <sz val="10"/>
        <color indexed="8"/>
        <rFont val="Arial"/>
      </rPr>
      <t>el</t>
    </r>
    <r>
      <rPr>
        <sz val="10"/>
        <color indexed="8"/>
        <rFont val="Arial"/>
      </rPr>
      <t xml:space="preserve">				0,18 A</t>
    </r>
  </si>
  <si>
    <r>
      <rPr>
        <sz val="10"/>
        <color indexed="8"/>
        <rFont val="Arial"/>
      </rPr>
      <t>- q</t>
    </r>
    <r>
      <rPr>
        <vertAlign val="subscript"/>
        <sz val="10"/>
        <color indexed="8"/>
        <rFont val="Arial"/>
      </rPr>
      <t>max</t>
    </r>
    <r>
      <rPr>
        <sz val="10"/>
        <color indexed="8"/>
        <rFont val="Arial"/>
      </rPr>
      <t xml:space="preserve">	pri p =0			150 m</t>
    </r>
    <r>
      <rPr>
        <vertAlign val="superscript"/>
        <sz val="10"/>
        <color indexed="8"/>
        <rFont val="Arial"/>
      </rPr>
      <t>3</t>
    </r>
    <r>
      <rPr>
        <sz val="10"/>
        <color indexed="8"/>
        <rFont val="Arial"/>
      </rPr>
      <t>/h</t>
    </r>
  </si>
  <si>
    <t>- masa				2,3 kg</t>
  </si>
  <si>
    <t>- zaščitni razred, motor		IP 44</t>
  </si>
  <si>
    <t>Odgovarja Systemair</t>
  </si>
  <si>
    <t>K 100 M SILEO</t>
  </si>
  <si>
    <r>
      <rPr>
        <sz val="10"/>
        <color indexed="8"/>
        <rFont val="Calibri"/>
      </rPr>
      <t xml:space="preserve">Dobava in montaža okroglega kanalskega ventilatorja
</t>
    </r>
    <r>
      <rPr>
        <sz val="10"/>
        <color indexed="8"/>
        <rFont val="Calibri"/>
      </rPr>
      <t xml:space="preserve">iz pocinkane pločevine za vgradnjo na okrogli zračni kanal. Ohišje je na spoju robljeno, kar zagotavlja dobro zračno tesnost (C razred tesnjenja po EN 12237) in možnost vgradnje na prostem. S priloženimi nosilci za montažo ventilatorja na steno ali strop. Pritrditev na okrogli kanal se izvede s kanalskimi objemkami FK, ki zmanjšajo prenos vibracij po kanalu. Ventilator se lahko vgradi v poljubnem položaju in ne zahteva dodatnega vzdrževanja. Rotor ventilatorja ima nazaj zakrivljene lopatice in je statično in dinamično centriran. Naprava ima vgrajen termični kontakt z električnim resetom za zaščito motorja. Regulacija hitrosti je mogoča od 0-100%. 
</t>
    </r>
    <r>
      <rPr>
        <sz val="10"/>
        <color indexed="8"/>
        <rFont val="Calibri"/>
      </rPr>
      <t xml:space="preserve">Zaščita motorja IP 44. </t>
    </r>
    <r>
      <rPr>
        <sz val="10"/>
        <color indexed="8"/>
        <rFont val="Arial"/>
      </rPr>
      <t>Izolacijski razred motorja B-F. Komplet z dobavo in montažo - 5 stopenjsko stikalo RE1,5</t>
    </r>
  </si>
  <si>
    <r>
      <rPr>
        <sz val="10"/>
        <color indexed="8"/>
        <rFont val="Arial"/>
      </rPr>
      <t>- q</t>
    </r>
    <r>
      <rPr>
        <vertAlign val="subscript"/>
        <sz val="10"/>
        <color indexed="8"/>
        <rFont val="Arial"/>
      </rPr>
      <t>del</t>
    </r>
    <r>
      <rPr>
        <sz val="10"/>
        <color indexed="8"/>
        <rFont val="Arial"/>
      </rPr>
      <t xml:space="preserve">				300 m</t>
    </r>
    <r>
      <rPr>
        <vertAlign val="superscript"/>
        <sz val="10"/>
        <color indexed="8"/>
        <rFont val="Arial"/>
      </rPr>
      <t>3</t>
    </r>
    <r>
      <rPr>
        <sz val="10"/>
        <color indexed="8"/>
        <rFont val="Arial"/>
      </rPr>
      <t>/h</t>
    </r>
  </si>
  <si>
    <r>
      <rPr>
        <sz val="10"/>
        <color indexed="8"/>
        <rFont val="Arial"/>
      </rPr>
      <t>- P</t>
    </r>
    <r>
      <rPr>
        <vertAlign val="subscript"/>
        <sz val="10"/>
        <color indexed="8"/>
        <rFont val="Arial"/>
      </rPr>
      <t>el</t>
    </r>
    <r>
      <rPr>
        <sz val="10"/>
        <color indexed="8"/>
        <rFont val="Arial"/>
      </rPr>
      <t xml:space="preserve">				53 W</t>
    </r>
  </si>
  <si>
    <r>
      <rPr>
        <sz val="10"/>
        <color indexed="8"/>
        <rFont val="Arial"/>
      </rPr>
      <t>- I</t>
    </r>
    <r>
      <rPr>
        <vertAlign val="subscript"/>
        <sz val="10"/>
        <color indexed="8"/>
        <rFont val="Arial"/>
      </rPr>
      <t>el</t>
    </r>
    <r>
      <rPr>
        <sz val="10"/>
        <color indexed="8"/>
        <rFont val="Arial"/>
      </rPr>
      <t xml:space="preserve">				0,23 A</t>
    </r>
  </si>
  <si>
    <r>
      <rPr>
        <sz val="10"/>
        <color indexed="8"/>
        <rFont val="Arial"/>
      </rPr>
      <t>- q</t>
    </r>
    <r>
      <rPr>
        <vertAlign val="subscript"/>
        <sz val="10"/>
        <color indexed="8"/>
        <rFont val="Arial"/>
      </rPr>
      <t>max</t>
    </r>
    <r>
      <rPr>
        <sz val="10"/>
        <color indexed="8"/>
        <rFont val="Arial"/>
      </rPr>
      <t xml:space="preserve">	pri p=0	 		450 m</t>
    </r>
    <r>
      <rPr>
        <vertAlign val="superscript"/>
        <sz val="10"/>
        <color indexed="8"/>
        <rFont val="Arial"/>
      </rPr>
      <t>3</t>
    </r>
    <r>
      <rPr>
        <sz val="10"/>
        <color indexed="8"/>
        <rFont val="Arial"/>
      </rPr>
      <t>/h</t>
    </r>
  </si>
  <si>
    <t xml:space="preserve">- masa				3,3 kg		</t>
  </si>
  <si>
    <t>K 160 M SILEO</t>
  </si>
  <si>
    <r>
      <rPr>
        <sz val="10"/>
        <color indexed="8"/>
        <rFont val="Calibri"/>
      </rPr>
      <t xml:space="preserve">Dobava in montaža kanalskega ventilatorja v izoliranem ohišju 
</t>
    </r>
    <r>
      <rPr>
        <sz val="10"/>
        <color indexed="8"/>
        <rFont val="Calibri"/>
      </rPr>
      <t xml:space="preserve">iz pocinkane pločevine za vgradnjo na okrogli zračni kanal. S priloženimi nosilci za montažo ventilatorja na steno ali strop. Pritrditev na okrogli kanal se izvede s kanalskimi objemkami FK, ki zmanjšajo prenos vibracij po kanalu. Ventilator se lahko vgradi v poljubnem položaju in ne zahteva dodatnega vzdrževanja. Rotor ventilatorja ima nazaj zakrivljene lopatice in je statično in dinamično centriran. Naprava ima vgrajen termični kontakt z električnim resetom za zaščito motorja. Regulacija hitrosti je mogoča od 0-100%. 
</t>
    </r>
    <r>
      <rPr>
        <sz val="10"/>
        <color indexed="8"/>
        <rFont val="Calibri"/>
      </rPr>
      <t xml:space="preserve">Zaščita motorja IP 44. </t>
    </r>
    <r>
      <rPr>
        <sz val="10"/>
        <color indexed="8"/>
        <rFont val="Arial"/>
      </rPr>
      <t xml:space="preserve">Izolacijski razred motorja B-F. Komplet z dobavo in montažo - </t>
    </r>
    <r>
      <rPr>
        <sz val="10"/>
        <color indexed="8"/>
        <rFont val="Arial"/>
      </rPr>
      <t>brezstopenjsko stikalo REE1</t>
    </r>
  </si>
  <si>
    <r>
      <rPr>
        <sz val="10"/>
        <color indexed="8"/>
        <rFont val="Arial"/>
      </rPr>
      <t>- q</t>
    </r>
    <r>
      <rPr>
        <vertAlign val="subscript"/>
        <sz val="10"/>
        <color indexed="8"/>
        <rFont val="Arial"/>
      </rPr>
      <t>del</t>
    </r>
    <r>
      <rPr>
        <sz val="10"/>
        <color indexed="8"/>
        <rFont val="Arial"/>
      </rPr>
      <t xml:space="preserve">				180 m</t>
    </r>
    <r>
      <rPr>
        <vertAlign val="superscript"/>
        <sz val="10"/>
        <color indexed="8"/>
        <rFont val="Arial"/>
      </rPr>
      <t>3</t>
    </r>
    <r>
      <rPr>
        <sz val="10"/>
        <color indexed="8"/>
        <rFont val="Arial"/>
      </rPr>
      <t>/h</t>
    </r>
  </si>
  <si>
    <r>
      <rPr>
        <sz val="10"/>
        <color indexed="8"/>
        <rFont val="Arial"/>
      </rPr>
      <t>- p</t>
    </r>
    <r>
      <rPr>
        <vertAlign val="subscript"/>
        <sz val="10"/>
        <color indexed="8"/>
        <rFont val="Arial"/>
      </rPr>
      <t>del</t>
    </r>
    <r>
      <rPr>
        <sz val="10"/>
        <color indexed="8"/>
        <rFont val="Arial"/>
      </rPr>
      <t xml:space="preserve">				150 Pa</t>
    </r>
  </si>
  <si>
    <r>
      <rPr>
        <sz val="10"/>
        <color indexed="8"/>
        <rFont val="Arial"/>
      </rPr>
      <t>- P</t>
    </r>
    <r>
      <rPr>
        <vertAlign val="subscript"/>
        <sz val="10"/>
        <color indexed="8"/>
        <rFont val="Arial"/>
      </rPr>
      <t>el</t>
    </r>
    <r>
      <rPr>
        <sz val="10"/>
        <color indexed="8"/>
        <rFont val="Arial"/>
      </rPr>
      <t xml:space="preserve">				46 W</t>
    </r>
  </si>
  <si>
    <r>
      <rPr>
        <sz val="10"/>
        <color indexed="8"/>
        <rFont val="Arial"/>
      </rPr>
      <t>- I</t>
    </r>
    <r>
      <rPr>
        <vertAlign val="subscript"/>
        <sz val="10"/>
        <color indexed="8"/>
        <rFont val="Arial"/>
      </rPr>
      <t>el</t>
    </r>
    <r>
      <rPr>
        <sz val="10"/>
        <color indexed="8"/>
        <rFont val="Arial"/>
      </rPr>
      <t xml:space="preserve">				0,20 A</t>
    </r>
  </si>
  <si>
    <r>
      <rPr>
        <sz val="10"/>
        <color indexed="8"/>
        <rFont val="Arial"/>
      </rPr>
      <t>- q</t>
    </r>
    <r>
      <rPr>
        <vertAlign val="subscript"/>
        <sz val="10"/>
        <color indexed="8"/>
        <rFont val="Arial"/>
      </rPr>
      <t>max</t>
    </r>
    <r>
      <rPr>
        <sz val="10"/>
        <color indexed="8"/>
        <rFont val="Arial"/>
      </rPr>
      <t xml:space="preserve">	pri p=0	 		223 m</t>
    </r>
    <r>
      <rPr>
        <vertAlign val="superscript"/>
        <sz val="10"/>
        <color indexed="8"/>
        <rFont val="Arial"/>
      </rPr>
      <t>3</t>
    </r>
    <r>
      <rPr>
        <sz val="10"/>
        <color indexed="8"/>
        <rFont val="Arial"/>
      </rPr>
      <t>/h</t>
    </r>
  </si>
  <si>
    <t xml:space="preserve">- masa				13,5 kg		</t>
  </si>
  <si>
    <t>KVK SILENT 125</t>
  </si>
  <si>
    <r>
      <rPr>
        <sz val="10"/>
        <color indexed="8"/>
        <rFont val="Arial"/>
      </rPr>
      <t>- q</t>
    </r>
    <r>
      <rPr>
        <vertAlign val="subscript"/>
        <sz val="10"/>
        <color indexed="8"/>
        <rFont val="Arial"/>
      </rPr>
      <t>del</t>
    </r>
    <r>
      <rPr>
        <sz val="10"/>
        <color indexed="8"/>
        <rFont val="Arial"/>
      </rPr>
      <t xml:space="preserve">				150 m</t>
    </r>
    <r>
      <rPr>
        <vertAlign val="superscript"/>
        <sz val="10"/>
        <color indexed="8"/>
        <rFont val="Arial"/>
      </rPr>
      <t>3</t>
    </r>
    <r>
      <rPr>
        <sz val="10"/>
        <color indexed="8"/>
        <rFont val="Arial"/>
      </rPr>
      <t>/h</t>
    </r>
  </si>
  <si>
    <r>
      <rPr>
        <sz val="10"/>
        <color indexed="8"/>
        <rFont val="Arial"/>
      </rPr>
      <t>- P</t>
    </r>
    <r>
      <rPr>
        <vertAlign val="subscript"/>
        <sz val="10"/>
        <color indexed="8"/>
        <rFont val="Arial"/>
      </rPr>
      <t>el</t>
    </r>
    <r>
      <rPr>
        <sz val="10"/>
        <color indexed="8"/>
        <rFont val="Arial"/>
      </rPr>
      <t xml:space="preserve">				48 W</t>
    </r>
  </si>
  <si>
    <r>
      <rPr>
        <sz val="10"/>
        <color indexed="8"/>
        <rFont val="Arial"/>
      </rPr>
      <t>- I</t>
    </r>
    <r>
      <rPr>
        <vertAlign val="subscript"/>
        <sz val="10"/>
        <color indexed="8"/>
        <rFont val="Arial"/>
      </rPr>
      <t>el</t>
    </r>
    <r>
      <rPr>
        <sz val="10"/>
        <color indexed="8"/>
        <rFont val="Arial"/>
      </rPr>
      <t xml:space="preserve">				0,21 A</t>
    </r>
  </si>
  <si>
    <r>
      <rPr>
        <sz val="10"/>
        <color indexed="8"/>
        <rFont val="Arial"/>
      </rPr>
      <t>- q</t>
    </r>
    <r>
      <rPr>
        <vertAlign val="subscript"/>
        <sz val="10"/>
        <color indexed="8"/>
        <rFont val="Arial"/>
      </rPr>
      <t>max</t>
    </r>
    <r>
      <rPr>
        <sz val="10"/>
        <color indexed="8"/>
        <rFont val="Arial"/>
      </rPr>
      <t xml:space="preserve">	pri p=0	 		230 m</t>
    </r>
    <r>
      <rPr>
        <vertAlign val="superscript"/>
        <sz val="10"/>
        <color indexed="8"/>
        <rFont val="Arial"/>
      </rPr>
      <t>3</t>
    </r>
    <r>
      <rPr>
        <sz val="10"/>
        <color indexed="8"/>
        <rFont val="Arial"/>
      </rPr>
      <t>/h</t>
    </r>
  </si>
  <si>
    <t xml:space="preserve">KVK SILENT 100 </t>
  </si>
  <si>
    <t>Dobava in montaža protipovratne lopute, okrogle oblike za vgradnjo v kanal, zapiranje lopute z vzmetjo, vključno z montažnim, pritrdilnim in tesnilnim materialom.</t>
  </si>
  <si>
    <t>Odgovarja Lindab</t>
  </si>
  <si>
    <r>
      <rPr>
        <sz val="10"/>
        <color indexed="8"/>
        <rFont val="Arial"/>
      </rPr>
      <t>CAR 100 (60 m</t>
    </r>
    <r>
      <rPr>
        <vertAlign val="superscript"/>
        <sz val="10"/>
        <color indexed="8"/>
        <rFont val="Arial"/>
      </rPr>
      <t>3</t>
    </r>
    <r>
      <rPr>
        <sz val="10"/>
        <color indexed="8"/>
        <rFont val="Arial"/>
      </rPr>
      <t>/h)</t>
    </r>
  </si>
  <si>
    <r>
      <rPr>
        <sz val="10"/>
        <color indexed="8"/>
        <rFont val="Arial"/>
      </rPr>
      <t>CAR 125 (150 m</t>
    </r>
    <r>
      <rPr>
        <vertAlign val="superscript"/>
        <sz val="10"/>
        <color indexed="8"/>
        <rFont val="Arial"/>
      </rPr>
      <t>3</t>
    </r>
    <r>
      <rPr>
        <sz val="10"/>
        <color indexed="8"/>
        <rFont val="Arial"/>
      </rPr>
      <t>/h)</t>
    </r>
  </si>
  <si>
    <r>
      <rPr>
        <sz val="10"/>
        <color indexed="8"/>
        <rFont val="Arial"/>
      </rPr>
      <t>CAR 160 (180 m</t>
    </r>
    <r>
      <rPr>
        <vertAlign val="superscript"/>
        <sz val="10"/>
        <color indexed="8"/>
        <rFont val="Arial"/>
      </rPr>
      <t>3</t>
    </r>
    <r>
      <rPr>
        <sz val="10"/>
        <color indexed="8"/>
        <rFont val="Arial"/>
      </rPr>
      <t>/h)</t>
    </r>
  </si>
  <si>
    <r>
      <rPr>
        <sz val="10"/>
        <color indexed="8"/>
        <rFont val="Arial"/>
      </rPr>
      <t>CAR 200 (300 m</t>
    </r>
    <r>
      <rPr>
        <vertAlign val="superscript"/>
        <sz val="10"/>
        <color indexed="8"/>
        <rFont val="Arial"/>
      </rPr>
      <t>3</t>
    </r>
    <r>
      <rPr>
        <sz val="10"/>
        <color indexed="8"/>
        <rFont val="Arial"/>
      </rPr>
      <t>/h)</t>
    </r>
  </si>
  <si>
    <r>
      <rPr>
        <sz val="10"/>
        <color indexed="8"/>
        <rFont val="Arial"/>
      </rPr>
      <t xml:space="preserve">Dobava in montaža zunanje zaščitne rešetke, </t>
    </r>
    <r>
      <rPr>
        <b/>
        <sz val="10"/>
        <color indexed="8"/>
        <rFont val="Arial"/>
      </rPr>
      <t>barvane v barvi po izboru arhitekta</t>
    </r>
    <r>
      <rPr>
        <sz val="10"/>
        <color indexed="8"/>
        <rFont val="Arial"/>
      </rPr>
      <t>, komplet s pripadajočim montažnim, tesnilnim in pritrdilnim materialom.</t>
    </r>
  </si>
  <si>
    <t>YGC-100</t>
  </si>
  <si>
    <t>YGC-160</t>
  </si>
  <si>
    <t>YGC-200</t>
  </si>
  <si>
    <t>Dobava in montaža - krožnikasti prezračevalni ventil za odvod zraka iz sanitarij in ostalih prostorov, skupaj z montažnim in pritrdilnim materialom ter montažnimi kosi</t>
  </si>
  <si>
    <t>KPF-100</t>
  </si>
  <si>
    <t>KPF-125</t>
  </si>
  <si>
    <t>Dobava in montaža - jeklena odvodna rešetka z okvirjem in filtrom, prirejena za montažo na kanal, barvana v barvi po izboru arhitekta, skupaj s pritrdilnim in montažnim materialom;</t>
  </si>
  <si>
    <t>Odgovarja Systemair NOVA F2 300x 150 FS, dimenzije</t>
  </si>
  <si>
    <t>300 x 150 mm</t>
  </si>
  <si>
    <t>Dobava in montaža - aluminijasta rešetka z okvirjem in protiokvirjem, prirejena za montažo v vrata oziroma steno, skupaj s pritrdilnim in montažnim materialom, ter barvanjem v beli barvi oz. po izboru arhitekta;</t>
  </si>
  <si>
    <t>AT-21-V-400-100</t>
  </si>
  <si>
    <t>Dobava in montaža - okrogli zračni kanali izdelani iz pocinkane pločevine (spiro cevi), kompletno s fazonskimi kosi, pritrdilnim in tesnilnim materialom, za sledeče dimenzije:</t>
  </si>
  <si>
    <t>Odgovarja Pichler</t>
  </si>
  <si>
    <t>ø 160</t>
  </si>
  <si>
    <t>ø 125</t>
  </si>
  <si>
    <t xml:space="preserve">Dobava in montaža - strešni izolirani zaključek odvoda zraka iz sanitarij, nameščen na strehi objekta izdelan iz okrogle cevi cevi z zaščitno protimrčesno mrežico dimenzije ø 125, z izolacijo 25 mm ter zaščitno pločevino z vodotesnimi spoji -  po detajlu arhitekta, barvano v RAL barvi po izboru arhitekta  kompletno s pritrdilnim in tesnilnim materialom. </t>
  </si>
  <si>
    <t>Zaključne strešne obrobe so zajete v kleparskih delih.</t>
  </si>
  <si>
    <t>ø 200</t>
  </si>
  <si>
    <t>Toplotna izolacija dovodnih kanalov s parozapornim materialom iz sintetičnega kavčuka z zaprto celično strukturo, ki je težko gorljiva in samougasljiva, ki ne kaplja in širi ognja – vrste B1 (po DIN 4102, 1. del (05.98)), s toplotno prevodnostjo λ &lt; 0,033 W/mK pri 0 °C (po DIN EN 12667), primerna za temperaturno območje –-50 do + 85 °C, s koeficientom upornosti proti difuziji vodne pare μ &gt; 10000;</t>
  </si>
  <si>
    <t>Izolacija odvodnih kanalov v hladni coni (med izpuhom in ventilatorjem, ter odvod v nadstropju) debelina 13 mm</t>
  </si>
  <si>
    <t>Odgovarja ARMACELL tip ARMAFLEX XG</t>
  </si>
  <si>
    <t>Izolacija vseh kanalov, ki niso izolirani pri prehodu skozi gradbeno konstrukcijo zaradi preprečevanja prenosa hrupa in vibracij s ploščami iz sintetičnega kavčuka. Učinek zvočne izolativnosti 30 dB(A)  po DIN EN ISO 3822, težko gorljiva in samougasljiva, ki ne kaplja in širi ognja – vrste B1 (po DIN 4102, 1. del (05.98)), s toplotno prevodnostjo λ &lt; 0,033 W/mK pri 0 °C (po DIN EN 12667), primerna za temperaturno območje -50 do + 85 °C;</t>
  </si>
  <si>
    <t>debelina 10 mm</t>
  </si>
  <si>
    <t>Dobava in postavitev napisnih ploščic izdelanih iz trajnega materiala z napisom, komplet s pritrditvijo ter namestitev oznak smeri toka skladnos strandardi.</t>
  </si>
  <si>
    <t>5.4.</t>
  </si>
  <si>
    <t xml:space="preserve">RUŠITVE  IN DEMONTAŽE SI        </t>
  </si>
  <si>
    <t>Rušitve izvede izvajalec s svojim orodjem in svojimi ljudmi. Derajlno se rušitve strojnih instalacij definirajo direktno na gradbišču</t>
  </si>
  <si>
    <t>Demontaža kompletnega obstoječega stenskega umivalnika s pipo in opremo ter odvoz na komunalno deponijo.</t>
  </si>
  <si>
    <t>Demontaža kompletnega obstoječega trokadera s pipo in opremo ter odvoz na komunalno deponijo.</t>
  </si>
  <si>
    <t xml:space="preserve">kos      </t>
  </si>
  <si>
    <t>Demontaža kompletnega obstoječega WC s pripadajočo opremo ter odvoz na komunalno deponijo.</t>
  </si>
  <si>
    <t>Demontaža kompletnega obstoječega pomivalnega korita s pipo in opremo ter odvoz na komunalno deponijo.</t>
  </si>
  <si>
    <t>enojno pomivalno korito</t>
  </si>
  <si>
    <t>dvnojno pomivalno korito</t>
  </si>
  <si>
    <t>Demontaža kompletne obstoječe vodovodne instalacije vključno z izolacijo in kanalizacije ob predhodnem zapiranju in blindiranju posameznih priključkov tople, hladne in cirkulacijske vode upoštevajoč pretočnost vodovodne instalacije , ki je v obratovanju. Rušitveni material se odpelje na komunalno deponijo. V okviru pozicije je vključen tudi potrebni drobni material za potrebe blindiranja in zaprtja vodovoda na obravnavanem področju šole.</t>
  </si>
  <si>
    <t>Ocena</t>
  </si>
  <si>
    <t>Demontaža kompletne neuporabne vertikalne kanalizacije do priključkov v kleti z odvozom ruševin na komunalno deponijo</t>
  </si>
  <si>
    <t>Demontaža obstoječega hidranta v kleti objekta kpl. z začepitvijo priključka ter odvozom na komunalno deponijo.</t>
  </si>
  <si>
    <t>SKUPAJ  A - VODOVOD IN KANALIZACIJA</t>
  </si>
  <si>
    <t>OGREVANJE</t>
  </si>
  <si>
    <t>Pazljiva demontaža obstoječih radiatorjev komplet z ventili in nosilci ter odvoz na komunalno deponijo.</t>
  </si>
  <si>
    <t>Demontaža kompletne obstoječe ogrevne instalacije vključno z izolacijo ob predhodnem zapiranju in blindiranju posameznih priključkov ogrevne mreže, veja zbornica ter grelnik prezračevalne naprave obstoječe kuhinje . Rušitveni material se odpelje na komunalno deponijo. V okviru pozicije je vključen tudi potrebni drobni material za potrebe blindiranja in zaprtja ogrevnih cevovodov na obravnavanem področju šole.</t>
  </si>
  <si>
    <t>SKUPAJ B - OGREVANJE</t>
  </si>
  <si>
    <t>Demontaža obstoječih ventilatorjev in prezračavalne naprave z odvozom na komunalno deponijo</t>
  </si>
  <si>
    <t>prezračevalna dovodna naprava KDS-32 / kuhinja</t>
  </si>
  <si>
    <t>ventilator PAZ-250</t>
  </si>
  <si>
    <t>ventilator LAZ-250</t>
  </si>
  <si>
    <t>ventilator Tiki P-200</t>
  </si>
  <si>
    <r>
      <rPr>
        <sz val="10"/>
        <color indexed="8"/>
        <rFont val="Arial"/>
      </rPr>
      <t xml:space="preserve">Demontaža zračnih kanalov vključno z rešetkami, izolacijo ter  komplet odvozom demontiranega na komunalno deponijo. V oceni zajeta demontaža kanalov: 
</t>
    </r>
    <r>
      <rPr>
        <sz val="10"/>
        <color indexed="8"/>
        <rFont val="Arial"/>
      </rPr>
      <t xml:space="preserve">kompletna v demontaža kanalov v prostorih kleti;
</t>
    </r>
    <r>
      <rPr>
        <sz val="10"/>
        <color indexed="8"/>
        <rFont val="Arial"/>
      </rPr>
      <t xml:space="preserve">kompletna demontaža kanalov v pritličju objekta - obstoječa kuhinja;
</t>
    </r>
    <r>
      <rPr>
        <sz val="10"/>
        <color indexed="8"/>
        <rFont val="Arial"/>
      </rPr>
      <t>kompletna demontaža kanalov v nadstropju objekta</t>
    </r>
  </si>
  <si>
    <t>SKUPAJ C - PREZRAČEVANJE</t>
  </si>
  <si>
    <t>PLINSKA INSTALACIJA</t>
  </si>
  <si>
    <t>Zapiranje plinske instalacije komplet z izpihovanjem instalacije z inertnim plinom ter nadzorom distributerja plina (Energetika Ljubljana), vključno z stroškom odklopa plina ter demontažo plinskega števca s strani distributerja plina (Energetika Ljubljana).</t>
  </si>
  <si>
    <t>Demontaža plinskih cevi pod stropom kleti in pritličja  komplet odvozom demontiranega na komunalno deponijo</t>
  </si>
  <si>
    <t>SKUPAJ D - PLINSKA INSTALACIJA</t>
  </si>
  <si>
    <t>SKUPAJ  A+B+C+D  - RUŠITVE IN DEMONTAŽE</t>
  </si>
</sst>
</file>

<file path=xl/styles.xml><?xml version="1.0" encoding="utf-8"?>
<styleSheet xmlns="http://schemas.openxmlformats.org/spreadsheetml/2006/main">
  <numFmts count="5">
    <numFmt numFmtId="164" formatCode="#,##0%"/>
    <numFmt numFmtId="165" formatCode="0.00&quot; &quot;"/>
    <numFmt numFmtId="166" formatCode="0.0"/>
    <numFmt numFmtId="167" formatCode="#,##0.0"/>
    <numFmt numFmtId="168" formatCode="#,##0.0%"/>
  </numFmts>
  <fonts count="31">
    <font>
      <sz val="10"/>
      <color indexed="8"/>
      <name val="Arial"/>
    </font>
    <font>
      <b/>
      <sz val="12"/>
      <color indexed="8"/>
      <name val="Arial"/>
    </font>
    <font>
      <b/>
      <i/>
      <sz val="12"/>
      <color indexed="8"/>
      <name val="Arial"/>
    </font>
    <font>
      <sz val="12"/>
      <color indexed="8"/>
      <name val="Arial"/>
    </font>
    <font>
      <sz val="10"/>
      <color indexed="8"/>
      <name val="Arial CE"/>
    </font>
    <font>
      <b/>
      <sz val="10"/>
      <color indexed="8"/>
      <name val="Arial"/>
    </font>
    <font>
      <b/>
      <i/>
      <sz val="10"/>
      <color indexed="8"/>
      <name val="Arial CE"/>
    </font>
    <font>
      <sz val="10"/>
      <color indexed="8"/>
      <name val="Calibri"/>
    </font>
    <font>
      <b/>
      <i/>
      <sz val="10"/>
      <color indexed="8"/>
      <name val="Arial"/>
    </font>
    <font>
      <i/>
      <sz val="10"/>
      <color indexed="8"/>
      <name val="Arial CE"/>
    </font>
    <font>
      <b/>
      <sz val="10"/>
      <color indexed="8"/>
      <name val="Arial CE"/>
    </font>
    <font>
      <sz val="10"/>
      <color indexed="14"/>
      <name val="Arial CE"/>
    </font>
    <font>
      <vertAlign val="superscript"/>
      <sz val="10"/>
      <color indexed="8"/>
      <name val="Arial"/>
    </font>
    <font>
      <sz val="14"/>
      <color indexed="8"/>
      <name val="Arial CE"/>
    </font>
    <font>
      <b/>
      <sz val="14"/>
      <color indexed="8"/>
      <name val="Arial"/>
    </font>
    <font>
      <sz val="12"/>
      <color indexed="8"/>
      <name val="Arial CE"/>
    </font>
    <font>
      <sz val="9"/>
      <color indexed="8"/>
      <name val="Arial"/>
    </font>
    <font>
      <sz val="10"/>
      <color indexed="8"/>
      <name val="Tahoma"/>
    </font>
    <font>
      <i/>
      <sz val="10"/>
      <color indexed="8"/>
      <name val="Arial"/>
    </font>
    <font>
      <vertAlign val="superscript"/>
      <sz val="10"/>
      <color indexed="8"/>
      <name val="Tahoma"/>
    </font>
    <font>
      <vertAlign val="subscript"/>
      <sz val="10"/>
      <color indexed="8"/>
      <name val="Arial CE"/>
    </font>
    <font>
      <vertAlign val="superscript"/>
      <sz val="10"/>
      <color indexed="8"/>
      <name val="Arial CE"/>
    </font>
    <font>
      <sz val="9"/>
      <color indexed="8"/>
      <name val="Arial CE"/>
    </font>
    <font>
      <vertAlign val="subscript"/>
      <sz val="10"/>
      <color indexed="8"/>
      <name val="Arial"/>
    </font>
    <font>
      <sz val="10"/>
      <color indexed="13"/>
      <name val="Arial"/>
    </font>
    <font>
      <b/>
      <sz val="10"/>
      <color indexed="13"/>
      <name val="Arial"/>
    </font>
    <font>
      <sz val="10"/>
      <name val="Arial"/>
      <family val="2"/>
      <charset val="238"/>
    </font>
    <font>
      <sz val="10"/>
      <name val="Arial CE"/>
    </font>
    <font>
      <b/>
      <sz val="12"/>
      <color indexed="8"/>
      <name val="Arial"/>
      <family val="2"/>
      <charset val="238"/>
    </font>
    <font>
      <b/>
      <i/>
      <sz val="14"/>
      <color indexed="8"/>
      <name val="Arial"/>
      <family val="2"/>
      <charset val="238"/>
    </font>
    <font>
      <b/>
      <i/>
      <sz val="12"/>
      <color indexed="8"/>
      <name val="Arial"/>
      <family val="2"/>
      <charset val="238"/>
    </font>
  </fonts>
  <fills count="4">
    <fill>
      <patternFill patternType="none"/>
    </fill>
    <fill>
      <patternFill patternType="gray125"/>
    </fill>
    <fill>
      <patternFill patternType="solid">
        <fgColor indexed="9"/>
        <bgColor auto="1"/>
      </patternFill>
    </fill>
    <fill>
      <patternFill patternType="solid">
        <fgColor indexed="10"/>
        <bgColor auto="1"/>
      </patternFill>
    </fill>
  </fills>
  <borders count="90">
    <border>
      <left/>
      <right/>
      <top/>
      <bottom/>
      <diagonal/>
    </border>
    <border>
      <left/>
      <right/>
      <top/>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top style="medium">
        <color indexed="8"/>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medium">
        <color indexed="8"/>
      </bottom>
      <diagonal/>
    </border>
    <border>
      <left/>
      <right/>
      <top/>
      <bottom style="medium">
        <color indexed="8"/>
      </bottom>
      <diagonal/>
    </border>
    <border>
      <left/>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style="medium">
        <color indexed="8"/>
      </top>
      <bottom/>
      <diagonal/>
    </border>
    <border>
      <left/>
      <right/>
      <top style="medium">
        <color indexed="8"/>
      </top>
      <bottom/>
      <diagonal/>
    </border>
    <border>
      <left/>
      <right/>
      <top/>
      <bottom/>
      <diagonal/>
    </border>
    <border>
      <left/>
      <right/>
      <top/>
      <bottom/>
      <diagonal/>
    </border>
    <border>
      <left/>
      <right/>
      <top/>
      <bottom/>
      <diagonal/>
    </border>
    <border>
      <left/>
      <right/>
      <top/>
      <bottom style="medium">
        <color indexed="11"/>
      </bottom>
      <diagonal/>
    </border>
    <border>
      <left/>
      <right/>
      <top/>
      <bottom style="medium">
        <color indexed="11"/>
      </bottom>
      <diagonal/>
    </border>
    <border>
      <left/>
      <right/>
      <top/>
      <bottom style="medium">
        <color indexed="11"/>
      </bottom>
      <diagonal/>
    </border>
    <border>
      <left/>
      <right/>
      <top/>
      <bottom style="medium">
        <color indexed="11"/>
      </bottom>
      <diagonal/>
    </border>
    <border>
      <left style="medium">
        <color indexed="11"/>
      </left>
      <right/>
      <top style="medium">
        <color indexed="11"/>
      </top>
      <bottom style="medium">
        <color indexed="11"/>
      </bottom>
      <diagonal/>
    </border>
    <border>
      <left/>
      <right style="medium">
        <color indexed="12"/>
      </right>
      <top style="medium">
        <color indexed="11"/>
      </top>
      <bottom style="medium">
        <color indexed="11"/>
      </bottom>
      <diagonal/>
    </border>
    <border>
      <left style="medium">
        <color indexed="12"/>
      </left>
      <right/>
      <top style="medium">
        <color indexed="11"/>
      </top>
      <bottom style="medium">
        <color indexed="11"/>
      </bottom>
      <diagonal/>
    </border>
    <border>
      <left/>
      <right/>
      <top style="medium">
        <color indexed="11"/>
      </top>
      <bottom style="medium">
        <color indexed="11"/>
      </bottom>
      <diagonal/>
    </border>
    <border>
      <left/>
      <right style="medium">
        <color indexed="11"/>
      </right>
      <top style="medium">
        <color indexed="11"/>
      </top>
      <bottom style="medium">
        <color indexed="11"/>
      </bottom>
      <diagonal/>
    </border>
    <border>
      <left/>
      <right/>
      <top style="medium">
        <color indexed="11"/>
      </top>
      <bottom/>
      <diagonal/>
    </border>
    <border>
      <left/>
      <right/>
      <top style="medium">
        <color indexed="11"/>
      </top>
      <bottom/>
      <diagonal/>
    </border>
    <border>
      <left/>
      <right/>
      <top style="medium">
        <color indexed="11"/>
      </top>
      <bottom/>
      <diagonal/>
    </border>
    <border>
      <left/>
      <right/>
      <top style="medium">
        <color indexed="11"/>
      </top>
      <bottom/>
      <diagonal/>
    </border>
    <border>
      <left/>
      <right/>
      <top/>
      <bottom/>
      <diagonal/>
    </border>
    <border>
      <left/>
      <right/>
      <top/>
      <bottom/>
      <diagonal/>
    </border>
    <border>
      <left/>
      <right/>
      <top/>
      <bottom/>
      <diagonal/>
    </border>
    <border>
      <left/>
      <right/>
      <top/>
      <bottom/>
      <diagonal/>
    </border>
    <border>
      <left/>
      <right/>
      <top/>
      <bottom style="medium">
        <color indexed="11"/>
      </bottom>
      <diagonal/>
    </border>
    <border>
      <left/>
      <right/>
      <top/>
      <bottom style="medium">
        <color indexed="11"/>
      </bottom>
      <diagonal/>
    </border>
    <border>
      <left/>
      <right/>
      <top/>
      <bottom style="medium">
        <color indexed="11"/>
      </bottom>
      <diagonal/>
    </border>
    <border>
      <left/>
      <right/>
      <top style="medium">
        <color indexed="11"/>
      </top>
      <bottom/>
      <diagonal/>
    </border>
    <border>
      <left/>
      <right/>
      <top style="medium">
        <color indexed="11"/>
      </top>
      <bottom/>
      <diagonal/>
    </border>
    <border>
      <left/>
      <right/>
      <top style="medium">
        <color indexed="11"/>
      </top>
      <bottom/>
      <diagonal/>
    </border>
    <border>
      <left/>
      <right/>
      <top style="medium">
        <color indexed="11"/>
      </top>
      <bottom style="medium">
        <color indexed="12"/>
      </bottom>
      <diagonal/>
    </border>
    <border>
      <left/>
      <right/>
      <top style="medium">
        <color indexed="11"/>
      </top>
      <bottom style="medium">
        <color indexed="12"/>
      </bottom>
      <diagonal/>
    </border>
    <border>
      <left/>
      <right/>
      <top style="medium">
        <color indexed="11"/>
      </top>
      <bottom style="medium">
        <color indexed="12"/>
      </bottom>
      <diagonal/>
    </border>
    <border>
      <left/>
      <right/>
      <top style="medium">
        <color indexed="11"/>
      </top>
      <bottom style="medium">
        <color indexed="12"/>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
      <left/>
      <right/>
      <top style="medium">
        <color indexed="12"/>
      </top>
      <bottom style="medium">
        <color indexed="12"/>
      </bottom>
      <diagonal/>
    </border>
    <border>
      <left/>
      <right/>
      <top/>
      <bottom style="medium">
        <color indexed="13"/>
      </bottom>
      <diagonal/>
    </border>
    <border>
      <left/>
      <right/>
      <top/>
      <bottom style="medium">
        <color indexed="13"/>
      </bottom>
      <diagonal/>
    </border>
    <border>
      <left/>
      <right/>
      <top/>
      <bottom style="medium">
        <color indexed="13"/>
      </bottom>
      <diagonal/>
    </border>
    <border>
      <left style="medium">
        <color indexed="13"/>
      </left>
      <right/>
      <top style="medium">
        <color indexed="13"/>
      </top>
      <bottom style="medium">
        <color indexed="13"/>
      </bottom>
      <diagonal/>
    </border>
    <border>
      <left/>
      <right/>
      <top style="medium">
        <color indexed="13"/>
      </top>
      <bottom style="medium">
        <color indexed="13"/>
      </bottom>
      <diagonal/>
    </border>
    <border>
      <left/>
      <right style="medium">
        <color indexed="13"/>
      </right>
      <top style="medium">
        <color indexed="13"/>
      </top>
      <bottom style="medium">
        <color indexed="13"/>
      </bottom>
      <diagonal/>
    </border>
    <border>
      <left/>
      <right/>
      <top style="medium">
        <color indexed="13"/>
      </top>
      <bottom/>
      <diagonal/>
    </border>
    <border>
      <left/>
      <right/>
      <top style="medium">
        <color indexed="13"/>
      </top>
      <bottom/>
      <diagonal/>
    </border>
    <border>
      <left/>
      <right/>
      <top style="medium">
        <color indexed="13"/>
      </top>
      <bottom/>
      <diagonal/>
    </border>
    <border>
      <left/>
      <right/>
      <top style="medium">
        <color indexed="13"/>
      </top>
      <bottom/>
      <diagonal/>
    </border>
    <border>
      <left/>
      <right/>
      <top/>
      <bottom/>
      <diagonal/>
    </border>
    <border>
      <left/>
      <right/>
      <top/>
      <bottom/>
      <diagonal/>
    </border>
    <border>
      <left/>
      <right/>
      <top/>
      <bottom style="medium">
        <color indexed="13"/>
      </bottom>
      <diagonal/>
    </border>
    <border>
      <left/>
      <right/>
      <top style="medium">
        <color indexed="13"/>
      </top>
      <bottom style="medium">
        <color indexed="12"/>
      </bottom>
      <diagonal/>
    </border>
    <border>
      <left/>
      <right/>
      <top/>
      <bottom style="medium">
        <color indexed="12"/>
      </bottom>
      <diagonal/>
    </border>
    <border>
      <left style="medium">
        <color indexed="12"/>
      </left>
      <right style="medium">
        <color indexed="12"/>
      </right>
      <top style="medium">
        <color indexed="12"/>
      </top>
      <bottom style="medium">
        <color indexed="12"/>
      </bottom>
      <diagonal/>
    </border>
    <border>
      <left/>
      <right/>
      <top style="medium">
        <color indexed="12"/>
      </top>
      <bottom/>
      <diagonal/>
    </border>
    <border>
      <left/>
      <right/>
      <top/>
      <bottom style="medium">
        <color indexed="13"/>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medium">
        <color indexed="8"/>
      </bottom>
      <diagonal/>
    </border>
    <border>
      <left/>
      <right style="thin">
        <color indexed="17"/>
      </right>
      <top/>
      <bottom style="medium">
        <color indexed="8"/>
      </bottom>
      <diagonal/>
    </border>
    <border>
      <left style="thin">
        <color indexed="17"/>
      </left>
      <right/>
      <top style="medium">
        <color indexed="8"/>
      </top>
      <bottom/>
      <diagonal/>
    </border>
    <border>
      <left/>
      <right style="thin">
        <color indexed="17"/>
      </right>
      <top style="medium">
        <color indexed="8"/>
      </top>
      <bottom/>
      <diagonal/>
    </border>
    <border>
      <left style="thin">
        <color indexed="17"/>
      </left>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right/>
      <top/>
      <bottom style="medium">
        <color indexed="12"/>
      </bottom>
      <diagonal/>
    </border>
    <border>
      <left/>
      <right/>
      <top style="medium">
        <color indexed="12"/>
      </top>
      <bottom/>
      <diagonal/>
    </border>
    <border>
      <left/>
      <right/>
      <top style="medium">
        <color indexed="13"/>
      </top>
      <bottom/>
      <diagonal/>
    </border>
    <border>
      <left/>
      <right/>
      <top/>
      <bottom style="medium">
        <color indexed="13"/>
      </bottom>
      <diagonal/>
    </border>
    <border>
      <left/>
      <right/>
      <top/>
      <bottom style="medium">
        <color indexed="8"/>
      </bottom>
      <diagonal/>
    </border>
  </borders>
  <cellStyleXfs count="1">
    <xf numFmtId="0" fontId="0" fillId="0" borderId="0" applyNumberFormat="0" applyFill="0" applyBorder="0" applyProtection="0"/>
  </cellStyleXfs>
  <cellXfs count="634">
    <xf numFmtId="0" fontId="0" fillId="0" borderId="0" xfId="0" applyFont="1" applyAlignment="1"/>
    <xf numFmtId="0" fontId="0" fillId="0" borderId="0" xfId="0" applyNumberFormat="1" applyFont="1" applyAlignment="1"/>
    <xf numFmtId="0" fontId="0" fillId="2" borderId="1" xfId="0" applyFont="1" applyFill="1" applyBorder="1" applyAlignment="1"/>
    <xf numFmtId="49" fontId="0" fillId="2" borderId="1" xfId="0" applyNumberFormat="1" applyFont="1" applyFill="1" applyBorder="1" applyAlignment="1">
      <alignment horizontal="center" vertical="top"/>
    </xf>
    <xf numFmtId="49" fontId="0" fillId="2" borderId="1" xfId="0" applyNumberFormat="1" applyFont="1" applyFill="1" applyBorder="1" applyAlignment="1">
      <alignment vertical="top" wrapText="1"/>
    </xf>
    <xf numFmtId="0" fontId="0" fillId="2" borderId="1" xfId="0" applyFont="1" applyFill="1" applyBorder="1" applyAlignment="1">
      <alignment vertical="top" wrapText="1"/>
    </xf>
    <xf numFmtId="0" fontId="0" fillId="2" borderId="1" xfId="0" applyFont="1" applyFill="1" applyBorder="1" applyAlignment="1">
      <alignment horizontal="center" vertical="top"/>
    </xf>
    <xf numFmtId="49" fontId="0" fillId="2" borderId="1" xfId="0" applyNumberFormat="1" applyFont="1" applyFill="1" applyBorder="1" applyAlignment="1"/>
    <xf numFmtId="0" fontId="0" fillId="0" borderId="0" xfId="0" applyNumberFormat="1" applyFont="1" applyAlignment="1"/>
    <xf numFmtId="0" fontId="0" fillId="0" borderId="8" xfId="0" applyFont="1" applyBorder="1" applyAlignment="1"/>
    <xf numFmtId="0" fontId="0" fillId="0" borderId="9" xfId="0" applyFont="1" applyBorder="1" applyAlignment="1"/>
    <xf numFmtId="0" fontId="0" fillId="0" borderId="10" xfId="0" applyFont="1" applyBorder="1" applyAlignment="1">
      <alignment horizontal="right"/>
    </xf>
    <xf numFmtId="49" fontId="1" fillId="2" borderId="11" xfId="0" applyNumberFormat="1" applyFont="1" applyFill="1" applyBorder="1" applyAlignment="1">
      <alignment horizontal="center" vertical="top" wrapText="1"/>
    </xf>
    <xf numFmtId="4" fontId="0" fillId="2" borderId="12" xfId="0" applyNumberFormat="1" applyFont="1" applyFill="1" applyBorder="1" applyAlignment="1">
      <alignment vertical="top"/>
    </xf>
    <xf numFmtId="3" fontId="0" fillId="2" borderId="12" xfId="0" applyNumberFormat="1" applyFont="1" applyFill="1" applyBorder="1" applyAlignment="1">
      <alignment horizontal="center" vertical="top"/>
    </xf>
    <xf numFmtId="4" fontId="0" fillId="2" borderId="12" xfId="0" applyNumberFormat="1" applyFont="1" applyFill="1" applyBorder="1" applyAlignment="1">
      <alignment horizontal="center"/>
    </xf>
    <xf numFmtId="4" fontId="0" fillId="2" borderId="13" xfId="0" applyNumberFormat="1" applyFont="1" applyFill="1" applyBorder="1" applyAlignment="1">
      <alignment horizontal="right"/>
    </xf>
    <xf numFmtId="4" fontId="1" fillId="2" borderId="11" xfId="0" applyNumberFormat="1" applyFont="1" applyFill="1" applyBorder="1" applyAlignment="1">
      <alignment horizontal="center" vertical="top" wrapText="1"/>
    </xf>
    <xf numFmtId="4" fontId="0" fillId="2" borderId="11" xfId="0" applyNumberFormat="1" applyFont="1" applyFill="1" applyBorder="1" applyAlignment="1">
      <alignment horizontal="center" vertical="top" wrapText="1"/>
    </xf>
    <xf numFmtId="49" fontId="4" fillId="2" borderId="12" xfId="0" applyNumberFormat="1" applyFont="1" applyFill="1" applyBorder="1" applyAlignment="1">
      <alignment vertical="top" wrapText="1"/>
    </xf>
    <xf numFmtId="4" fontId="5" fillId="2" borderId="11" xfId="0" applyNumberFormat="1" applyFont="1" applyFill="1" applyBorder="1" applyAlignment="1">
      <alignment horizontal="center" vertical="top" wrapText="1"/>
    </xf>
    <xf numFmtId="0" fontId="0" fillId="0" borderId="12" xfId="0" applyFont="1" applyBorder="1" applyAlignment="1"/>
    <xf numFmtId="4" fontId="5" fillId="2" borderId="14" xfId="0" applyNumberFormat="1" applyFont="1" applyFill="1" applyBorder="1" applyAlignment="1">
      <alignment horizontal="center" vertical="top" wrapText="1"/>
    </xf>
    <xf numFmtId="0" fontId="0" fillId="0" borderId="15" xfId="0" applyFont="1" applyBorder="1" applyAlignment="1"/>
    <xf numFmtId="3" fontId="0" fillId="2" borderId="15" xfId="0" applyNumberFormat="1" applyFont="1" applyFill="1" applyBorder="1" applyAlignment="1">
      <alignment horizontal="center" vertical="top"/>
    </xf>
    <xf numFmtId="4" fontId="0" fillId="2" borderId="15" xfId="0" applyNumberFormat="1" applyFont="1" applyFill="1" applyBorder="1" applyAlignment="1">
      <alignment horizontal="center" vertical="top"/>
    </xf>
    <xf numFmtId="4" fontId="0" fillId="2" borderId="16" xfId="0" applyNumberFormat="1" applyFont="1" applyFill="1" applyBorder="1" applyAlignment="1">
      <alignment horizontal="right" vertical="top"/>
    </xf>
    <xf numFmtId="49" fontId="6" fillId="2" borderId="17" xfId="0" applyNumberFormat="1" applyFont="1" applyFill="1" applyBorder="1" applyAlignment="1">
      <alignment horizontal="center" vertical="center"/>
    </xf>
    <xf numFmtId="49" fontId="6" fillId="2" borderId="17" xfId="0" applyNumberFormat="1" applyFont="1" applyFill="1" applyBorder="1" applyAlignment="1">
      <alignment horizontal="right" vertical="center"/>
    </xf>
    <xf numFmtId="4" fontId="5" fillId="2" borderId="18" xfId="0" applyNumberFormat="1" applyFont="1" applyFill="1" applyBorder="1" applyAlignment="1">
      <alignment horizontal="center" vertical="top" wrapText="1"/>
    </xf>
    <xf numFmtId="4" fontId="0" fillId="2" borderId="19" xfId="0" applyNumberFormat="1" applyFont="1" applyFill="1" applyBorder="1" applyAlignment="1">
      <alignment horizontal="center" vertical="center"/>
    </xf>
    <xf numFmtId="3" fontId="0" fillId="2" borderId="19" xfId="0" applyNumberFormat="1" applyFont="1" applyFill="1" applyBorder="1" applyAlignment="1">
      <alignment horizontal="center" vertical="top"/>
    </xf>
    <xf numFmtId="4" fontId="0" fillId="2" borderId="19" xfId="0" applyNumberFormat="1" applyFont="1" applyFill="1" applyBorder="1" applyAlignment="1">
      <alignment horizontal="center" vertical="top"/>
    </xf>
    <xf numFmtId="4" fontId="0" fillId="2" borderId="20" xfId="0" applyNumberFormat="1" applyFont="1" applyFill="1" applyBorder="1" applyAlignment="1">
      <alignment horizontal="right" vertical="top"/>
    </xf>
    <xf numFmtId="0" fontId="0" fillId="0" borderId="11" xfId="0" applyFont="1" applyBorder="1" applyAlignment="1"/>
    <xf numFmtId="4" fontId="0" fillId="2" borderId="12" xfId="0" applyNumberFormat="1" applyFont="1" applyFill="1" applyBorder="1" applyAlignment="1">
      <alignment horizontal="center" vertical="center"/>
    </xf>
    <xf numFmtId="4" fontId="0" fillId="2" borderId="12" xfId="0" applyNumberFormat="1" applyFont="1" applyFill="1" applyBorder="1" applyAlignment="1"/>
    <xf numFmtId="49" fontId="0" fillId="2" borderId="11" xfId="0" applyNumberFormat="1" applyFont="1" applyFill="1" applyBorder="1" applyAlignment="1">
      <alignment horizontal="center" vertical="top" wrapText="1"/>
    </xf>
    <xf numFmtId="0" fontId="0" fillId="0" borderId="12" xfId="0" applyFont="1" applyBorder="1" applyAlignment="1">
      <alignment horizontal="center"/>
    </xf>
    <xf numFmtId="4" fontId="0" fillId="2" borderId="21" xfId="0" applyNumberFormat="1" applyFont="1" applyFill="1" applyBorder="1" applyAlignment="1">
      <alignment horizontal="right"/>
    </xf>
    <xf numFmtId="0" fontId="0" fillId="2" borderId="11" xfId="0" applyFont="1" applyFill="1" applyBorder="1" applyAlignment="1">
      <alignment horizontal="center" vertical="top" wrapText="1"/>
    </xf>
    <xf numFmtId="49" fontId="0" fillId="2" borderId="12" xfId="0" applyNumberFormat="1" applyFont="1" applyFill="1" applyBorder="1" applyAlignment="1">
      <alignment horizontal="center" vertical="top"/>
    </xf>
    <xf numFmtId="0" fontId="0" fillId="0" borderId="12" xfId="0" applyNumberFormat="1" applyFont="1" applyBorder="1" applyAlignment="1">
      <alignment horizontal="center" vertical="top"/>
    </xf>
    <xf numFmtId="4" fontId="0" fillId="2" borderId="13" xfId="0" applyNumberFormat="1" applyFont="1" applyFill="1" applyBorder="1" applyAlignment="1">
      <alignment vertical="top"/>
    </xf>
    <xf numFmtId="4" fontId="4" fillId="2" borderId="1" xfId="0" applyNumberFormat="1" applyFont="1" applyFill="1" applyBorder="1" applyAlignment="1">
      <alignment horizontal="right" vertical="top"/>
    </xf>
    <xf numFmtId="4" fontId="0" fillId="2" borderId="12" xfId="0" applyNumberFormat="1" applyFont="1" applyFill="1" applyBorder="1" applyAlignment="1">
      <alignment horizontal="center" vertical="top"/>
    </xf>
    <xf numFmtId="0" fontId="0" fillId="0" borderId="12" xfId="0" applyFont="1" applyBorder="1" applyAlignment="1">
      <alignment horizontal="center" vertical="top"/>
    </xf>
    <xf numFmtId="4" fontId="0" fillId="2" borderId="10" xfId="0" applyNumberFormat="1" applyFont="1" applyFill="1" applyBorder="1" applyAlignment="1">
      <alignment horizontal="right" vertical="top"/>
    </xf>
    <xf numFmtId="4" fontId="0" fillId="2" borderId="21" xfId="0" applyNumberFormat="1" applyFont="1" applyFill="1" applyBorder="1" applyAlignment="1">
      <alignment horizontal="right" vertical="top"/>
    </xf>
    <xf numFmtId="0" fontId="0" fillId="2" borderId="12" xfId="0" applyFont="1" applyFill="1" applyBorder="1" applyAlignment="1">
      <alignment horizontal="center" vertical="top"/>
    </xf>
    <xf numFmtId="0" fontId="4" fillId="2" borderId="12" xfId="0" applyFont="1" applyFill="1" applyBorder="1" applyAlignment="1">
      <alignment horizontal="center" vertical="top"/>
    </xf>
    <xf numFmtId="3" fontId="4" fillId="2" borderId="12" xfId="0" applyNumberFormat="1" applyFont="1" applyFill="1" applyBorder="1" applyAlignment="1">
      <alignment horizontal="center" vertical="top"/>
    </xf>
    <xf numFmtId="49" fontId="4" fillId="2" borderId="12" xfId="0" applyNumberFormat="1" applyFont="1" applyFill="1" applyBorder="1" applyAlignment="1">
      <alignment horizontal="center" vertical="top"/>
    </xf>
    <xf numFmtId="49" fontId="0" fillId="2" borderId="23" xfId="0" applyNumberFormat="1" applyFont="1" applyFill="1" applyBorder="1" applyAlignment="1">
      <alignment horizontal="center" vertical="top" wrapText="1"/>
    </xf>
    <xf numFmtId="0" fontId="4" fillId="0" borderId="11" xfId="0" applyFont="1" applyBorder="1" applyAlignment="1">
      <alignment horizontal="center"/>
    </xf>
    <xf numFmtId="0" fontId="0" fillId="2" borderId="24" xfId="0" applyFont="1" applyFill="1" applyBorder="1" applyAlignment="1">
      <alignment horizontal="center" vertical="top" wrapText="1"/>
    </xf>
    <xf numFmtId="0" fontId="0" fillId="2" borderId="25" xfId="0" applyFont="1" applyFill="1" applyBorder="1" applyAlignment="1">
      <alignment horizontal="center" vertical="top"/>
    </xf>
    <xf numFmtId="0" fontId="0" fillId="0" borderId="25" xfId="0" applyFont="1" applyBorder="1" applyAlignment="1">
      <alignment horizontal="center" vertical="top"/>
    </xf>
    <xf numFmtId="4" fontId="0" fillId="2" borderId="26" xfId="0" applyNumberFormat="1" applyFont="1" applyFill="1" applyBorder="1" applyAlignment="1">
      <alignment vertical="top"/>
    </xf>
    <xf numFmtId="4" fontId="4" fillId="2" borderId="27" xfId="0" applyNumberFormat="1" applyFont="1" applyFill="1" applyBorder="1" applyAlignment="1">
      <alignment horizontal="right" vertical="top"/>
    </xf>
    <xf numFmtId="0" fontId="0" fillId="0" borderId="28" xfId="0" applyFont="1" applyBorder="1" applyAlignment="1">
      <alignment vertical="center"/>
    </xf>
    <xf numFmtId="0" fontId="5" fillId="2" borderId="30" xfId="0" applyFont="1" applyFill="1" applyBorder="1" applyAlignment="1">
      <alignment horizontal="center" vertical="center"/>
    </xf>
    <xf numFmtId="49" fontId="5" fillId="2" borderId="31" xfId="0" applyNumberFormat="1" applyFont="1" applyFill="1" applyBorder="1" applyAlignment="1">
      <alignment horizontal="right" vertical="center"/>
    </xf>
    <xf numFmtId="4" fontId="5" fillId="2" borderId="31" xfId="0" applyNumberFormat="1" applyFont="1" applyFill="1" applyBorder="1" applyAlignment="1">
      <alignment horizontal="right" vertical="center"/>
    </xf>
    <xf numFmtId="4" fontId="5" fillId="2" borderId="32" xfId="0" applyNumberFormat="1" applyFont="1" applyFill="1" applyBorder="1" applyAlignment="1">
      <alignment horizontal="right" vertical="center"/>
    </xf>
    <xf numFmtId="0" fontId="0" fillId="2" borderId="33" xfId="0" applyFont="1" applyFill="1" applyBorder="1" applyAlignment="1">
      <alignment horizontal="center" vertical="top" wrapText="1"/>
    </xf>
    <xf numFmtId="0" fontId="0" fillId="2" borderId="34" xfId="0" applyFont="1" applyFill="1" applyBorder="1" applyAlignment="1">
      <alignment horizontal="center" vertical="top"/>
    </xf>
    <xf numFmtId="0" fontId="0" fillId="0" borderId="34" xfId="0" applyFont="1" applyBorder="1" applyAlignment="1">
      <alignment horizontal="center" vertical="top"/>
    </xf>
    <xf numFmtId="4" fontId="0" fillId="2" borderId="35" xfId="0" applyNumberFormat="1" applyFont="1" applyFill="1" applyBorder="1" applyAlignment="1">
      <alignment vertical="top"/>
    </xf>
    <xf numFmtId="4" fontId="4" fillId="2" borderId="36" xfId="0" applyNumberFormat="1" applyFont="1" applyFill="1" applyBorder="1" applyAlignment="1">
      <alignment horizontal="right" vertical="top"/>
    </xf>
    <xf numFmtId="0" fontId="0" fillId="2" borderId="37" xfId="0" applyFont="1" applyFill="1" applyBorder="1" applyAlignment="1">
      <alignment horizontal="center" vertical="top" wrapText="1"/>
    </xf>
    <xf numFmtId="0" fontId="0" fillId="2" borderId="22" xfId="0" applyFont="1" applyFill="1" applyBorder="1" applyAlignment="1">
      <alignment horizontal="center" vertical="top"/>
    </xf>
    <xf numFmtId="0" fontId="0" fillId="0" borderId="22" xfId="0" applyFont="1" applyBorder="1" applyAlignment="1">
      <alignment horizontal="center" vertical="top"/>
    </xf>
    <xf numFmtId="4" fontId="0" fillId="2" borderId="21" xfId="0" applyNumberFormat="1" applyFont="1" applyFill="1" applyBorder="1" applyAlignment="1">
      <alignment vertical="top"/>
    </xf>
    <xf numFmtId="0" fontId="0" fillId="2" borderId="38" xfId="0" applyFont="1" applyFill="1" applyBorder="1" applyAlignment="1">
      <alignment horizontal="center" vertical="top"/>
    </xf>
    <xf numFmtId="0" fontId="0" fillId="0" borderId="38" xfId="0" applyFont="1" applyBorder="1" applyAlignment="1">
      <alignment horizontal="center" vertical="top"/>
    </xf>
    <xf numFmtId="4" fontId="0" fillId="2" borderId="39" xfId="0" applyNumberFormat="1" applyFont="1" applyFill="1" applyBorder="1" applyAlignment="1">
      <alignment vertical="top"/>
    </xf>
    <xf numFmtId="49" fontId="0" fillId="2" borderId="40" xfId="0" applyNumberFormat="1" applyFont="1" applyFill="1" applyBorder="1" applyAlignment="1">
      <alignment horizontal="center" vertical="top" wrapText="1"/>
    </xf>
    <xf numFmtId="0" fontId="0" fillId="2" borderId="40" xfId="0" applyFont="1" applyFill="1" applyBorder="1" applyAlignment="1">
      <alignment horizontal="center" vertical="top" wrapText="1"/>
    </xf>
    <xf numFmtId="49" fontId="0" fillId="0" borderId="38" xfId="0" applyNumberFormat="1" applyFont="1" applyBorder="1" applyAlignment="1">
      <alignment horizontal="center" vertical="top"/>
    </xf>
    <xf numFmtId="3" fontId="0" fillId="0" borderId="38" xfId="0" applyNumberFormat="1" applyFont="1" applyBorder="1" applyAlignment="1">
      <alignment horizontal="center" vertical="top"/>
    </xf>
    <xf numFmtId="0" fontId="0" fillId="2" borderId="41" xfId="0" applyFont="1" applyFill="1" applyBorder="1" applyAlignment="1">
      <alignment horizontal="center" vertical="top" wrapText="1"/>
    </xf>
    <xf numFmtId="0" fontId="0" fillId="2" borderId="42" xfId="0" applyFont="1" applyFill="1" applyBorder="1" applyAlignment="1">
      <alignment horizontal="center" vertical="top"/>
    </xf>
    <xf numFmtId="0" fontId="0" fillId="0" borderId="42" xfId="0" applyFont="1" applyBorder="1" applyAlignment="1">
      <alignment horizontal="center" vertical="top"/>
    </xf>
    <xf numFmtId="4" fontId="0" fillId="2" borderId="43" xfId="0" applyNumberFormat="1" applyFont="1" applyFill="1" applyBorder="1" applyAlignment="1">
      <alignment vertical="top"/>
    </xf>
    <xf numFmtId="0" fontId="0" fillId="2" borderId="44" xfId="0" applyFont="1" applyFill="1" applyBorder="1" applyAlignment="1">
      <alignment horizontal="center" vertical="top" wrapText="1"/>
    </xf>
    <xf numFmtId="0" fontId="0" fillId="2" borderId="45" xfId="0" applyFont="1" applyFill="1" applyBorder="1" applyAlignment="1">
      <alignment horizontal="center" vertical="top"/>
    </xf>
    <xf numFmtId="0" fontId="0" fillId="0" borderId="45" xfId="0" applyFont="1" applyBorder="1" applyAlignment="1">
      <alignment horizontal="center" vertical="top"/>
    </xf>
    <xf numFmtId="4" fontId="0" fillId="2" borderId="46" xfId="0" applyNumberFormat="1" applyFont="1" applyFill="1" applyBorder="1" applyAlignment="1">
      <alignment vertical="top"/>
    </xf>
    <xf numFmtId="49" fontId="0" fillId="2" borderId="38" xfId="0" applyNumberFormat="1" applyFont="1" applyFill="1" applyBorder="1" applyAlignment="1">
      <alignment horizontal="center" vertical="top"/>
    </xf>
    <xf numFmtId="0" fontId="0" fillId="2" borderId="47" xfId="0" applyFont="1" applyFill="1" applyBorder="1" applyAlignment="1">
      <alignment horizontal="center" vertical="top" wrapText="1"/>
    </xf>
    <xf numFmtId="0" fontId="0" fillId="2" borderId="48" xfId="0" applyFont="1" applyFill="1" applyBorder="1" applyAlignment="1">
      <alignment horizontal="center" vertical="top"/>
    </xf>
    <xf numFmtId="0" fontId="0" fillId="0" borderId="48" xfId="0" applyFont="1" applyBorder="1" applyAlignment="1">
      <alignment horizontal="center" vertical="top"/>
    </xf>
    <xf numFmtId="4" fontId="0" fillId="2" borderId="49" xfId="0" applyNumberFormat="1" applyFont="1" applyFill="1" applyBorder="1" applyAlignment="1">
      <alignment vertical="top"/>
    </xf>
    <xf numFmtId="4" fontId="4" fillId="2" borderId="50" xfId="0" applyNumberFormat="1" applyFont="1" applyFill="1" applyBorder="1" applyAlignment="1">
      <alignment horizontal="right" vertical="top"/>
    </xf>
    <xf numFmtId="0" fontId="0" fillId="0" borderId="51" xfId="0" applyFont="1" applyBorder="1" applyAlignment="1"/>
    <xf numFmtId="49" fontId="5" fillId="2" borderId="51" xfId="0" applyNumberFormat="1" applyFont="1" applyFill="1" applyBorder="1" applyAlignment="1">
      <alignment horizontal="center" vertical="center"/>
    </xf>
    <xf numFmtId="49" fontId="5" fillId="0" borderId="53" xfId="0" applyNumberFormat="1" applyFont="1" applyBorder="1" applyAlignment="1">
      <alignment horizontal="right"/>
    </xf>
    <xf numFmtId="0" fontId="5" fillId="0" borderId="53" xfId="0" applyFont="1" applyBorder="1" applyAlignment="1">
      <alignment horizontal="right"/>
    </xf>
    <xf numFmtId="4" fontId="5" fillId="0" borderId="52" xfId="0" applyNumberFormat="1" applyFont="1" applyBorder="1" applyAlignment="1">
      <alignment horizontal="right"/>
    </xf>
    <xf numFmtId="0" fontId="0" fillId="0" borderId="0" xfId="0" applyNumberFormat="1" applyFont="1" applyAlignment="1"/>
    <xf numFmtId="0" fontId="0" fillId="2" borderId="8" xfId="0" applyFont="1" applyFill="1" applyBorder="1" applyAlignment="1">
      <alignment vertical="top"/>
    </xf>
    <xf numFmtId="0" fontId="0" fillId="2" borderId="9" xfId="0" applyFont="1" applyFill="1" applyBorder="1" applyAlignment="1"/>
    <xf numFmtId="0" fontId="0" fillId="2" borderId="9" xfId="0" applyFont="1" applyFill="1" applyBorder="1" applyAlignment="1">
      <alignment horizontal="right"/>
    </xf>
    <xf numFmtId="0" fontId="0" fillId="2" borderId="10" xfId="0" applyFont="1" applyFill="1" applyBorder="1" applyAlignment="1">
      <alignment horizontal="right"/>
    </xf>
    <xf numFmtId="0" fontId="0" fillId="2" borderId="11" xfId="0" applyFont="1" applyFill="1" applyBorder="1" applyAlignment="1">
      <alignment vertical="top"/>
    </xf>
    <xf numFmtId="0" fontId="0" fillId="2" borderId="12" xfId="0" applyFont="1" applyFill="1" applyBorder="1" applyAlignment="1"/>
    <xf numFmtId="0" fontId="0" fillId="2" borderId="12" xfId="0" applyFont="1" applyFill="1" applyBorder="1" applyAlignment="1">
      <alignment horizontal="right"/>
    </xf>
    <xf numFmtId="0" fontId="0" fillId="2" borderId="13" xfId="0" applyFont="1" applyFill="1" applyBorder="1" applyAlignment="1">
      <alignment horizontal="right"/>
    </xf>
    <xf numFmtId="0" fontId="0" fillId="2" borderId="12" xfId="0" applyFont="1" applyFill="1" applyBorder="1" applyAlignment="1">
      <alignment vertical="top"/>
    </xf>
    <xf numFmtId="16" fontId="4" fillId="2" borderId="14" xfId="0" applyNumberFormat="1" applyFont="1" applyFill="1" applyBorder="1" applyAlignment="1">
      <alignment horizontal="center" vertical="top"/>
    </xf>
    <xf numFmtId="0" fontId="4" fillId="2" borderId="15" xfId="0" applyFont="1" applyFill="1" applyBorder="1" applyAlignment="1"/>
    <xf numFmtId="3" fontId="4" fillId="2" borderId="15" xfId="0" applyNumberFormat="1" applyFont="1" applyFill="1" applyBorder="1" applyAlignment="1">
      <alignment horizontal="center" vertical="top"/>
    </xf>
    <xf numFmtId="0" fontId="4" fillId="2" borderId="15" xfId="0" applyFont="1" applyFill="1" applyBorder="1" applyAlignment="1">
      <alignment horizontal="right" vertical="top"/>
    </xf>
    <xf numFmtId="0" fontId="0" fillId="2" borderId="16" xfId="0" applyFont="1" applyFill="1" applyBorder="1" applyAlignment="1">
      <alignment horizontal="right" vertical="top"/>
    </xf>
    <xf numFmtId="49" fontId="6" fillId="2" borderId="17" xfId="0" applyNumberFormat="1" applyFont="1" applyFill="1" applyBorder="1" applyAlignment="1">
      <alignment horizontal="center"/>
    </xf>
    <xf numFmtId="49" fontId="6" fillId="2" borderId="17" xfId="0" applyNumberFormat="1" applyFont="1" applyFill="1" applyBorder="1" applyAlignment="1">
      <alignment horizontal="center" vertical="top"/>
    </xf>
    <xf numFmtId="1" fontId="4" fillId="2" borderId="18" xfId="0" applyNumberFormat="1" applyFont="1" applyFill="1" applyBorder="1" applyAlignment="1">
      <alignment horizontal="center" vertical="top"/>
    </xf>
    <xf numFmtId="0" fontId="9" fillId="2" borderId="19" xfId="0" applyFont="1" applyFill="1" applyBorder="1" applyAlignment="1">
      <alignment horizontal="center"/>
    </xf>
    <xf numFmtId="3" fontId="9" fillId="2" borderId="19" xfId="0" applyNumberFormat="1" applyFont="1" applyFill="1" applyBorder="1" applyAlignment="1">
      <alignment horizontal="center" vertical="top"/>
    </xf>
    <xf numFmtId="0" fontId="9" fillId="2" borderId="19" xfId="0" applyFont="1" applyFill="1" applyBorder="1" applyAlignment="1">
      <alignment horizontal="right" vertical="top"/>
    </xf>
    <xf numFmtId="3" fontId="9" fillId="2" borderId="20" xfId="0" applyNumberFormat="1" applyFont="1" applyFill="1" applyBorder="1" applyAlignment="1">
      <alignment horizontal="right" vertical="top"/>
    </xf>
    <xf numFmtId="49" fontId="10" fillId="2" borderId="11" xfId="0" applyNumberFormat="1" applyFont="1" applyFill="1" applyBorder="1" applyAlignment="1">
      <alignment horizontal="center" vertical="top"/>
    </xf>
    <xf numFmtId="0" fontId="9" fillId="2" borderId="12" xfId="0" applyFont="1" applyFill="1" applyBorder="1" applyAlignment="1">
      <alignment horizontal="center"/>
    </xf>
    <xf numFmtId="3" fontId="9" fillId="2" borderId="12" xfId="0" applyNumberFormat="1" applyFont="1" applyFill="1" applyBorder="1" applyAlignment="1">
      <alignment horizontal="center" vertical="top"/>
    </xf>
    <xf numFmtId="0" fontId="9" fillId="2" borderId="12" xfId="0" applyFont="1" applyFill="1" applyBorder="1" applyAlignment="1">
      <alignment horizontal="right" vertical="top"/>
    </xf>
    <xf numFmtId="3" fontId="9" fillId="2" borderId="13" xfId="0" applyNumberFormat="1" applyFont="1" applyFill="1" applyBorder="1" applyAlignment="1">
      <alignment horizontal="right" vertical="top"/>
    </xf>
    <xf numFmtId="49" fontId="4" fillId="2" borderId="11" xfId="0" applyNumberFormat="1" applyFont="1" applyFill="1" applyBorder="1" applyAlignment="1">
      <alignment horizontal="center" vertical="top"/>
    </xf>
    <xf numFmtId="0" fontId="4" fillId="2" borderId="12" xfId="0" applyFont="1" applyFill="1" applyBorder="1" applyAlignment="1">
      <alignment horizontal="center"/>
    </xf>
    <xf numFmtId="4" fontId="4" fillId="2" borderId="12" xfId="0" applyNumberFormat="1" applyFont="1" applyFill="1" applyBorder="1" applyAlignment="1">
      <alignment horizontal="right" vertical="top"/>
    </xf>
    <xf numFmtId="4" fontId="4" fillId="2" borderId="13" xfId="0" applyNumberFormat="1" applyFont="1" applyFill="1" applyBorder="1" applyAlignment="1">
      <alignment horizontal="right" vertical="top"/>
    </xf>
    <xf numFmtId="1" fontId="4" fillId="2" borderId="11" xfId="0" applyNumberFormat="1" applyFont="1" applyFill="1" applyBorder="1" applyAlignment="1">
      <alignment horizontal="center" vertical="top"/>
    </xf>
    <xf numFmtId="49" fontId="4" fillId="2" borderId="12" xfId="0" applyNumberFormat="1" applyFont="1" applyFill="1" applyBorder="1" applyAlignment="1">
      <alignment horizontal="center"/>
    </xf>
    <xf numFmtId="0" fontId="4" fillId="2" borderId="11" xfId="0" applyFont="1" applyFill="1" applyBorder="1" applyAlignment="1">
      <alignment horizontal="center" vertical="top"/>
    </xf>
    <xf numFmtId="0" fontId="4" fillId="2" borderId="54" xfId="0" applyFont="1" applyFill="1" applyBorder="1" applyAlignment="1">
      <alignment horizontal="center" vertical="top"/>
    </xf>
    <xf numFmtId="49" fontId="4" fillId="2" borderId="55" xfId="0" applyNumberFormat="1" applyFont="1" applyFill="1" applyBorder="1" applyAlignment="1">
      <alignment horizontal="center"/>
    </xf>
    <xf numFmtId="164" fontId="4" fillId="2" borderId="55" xfId="0" applyNumberFormat="1" applyFont="1" applyFill="1" applyBorder="1" applyAlignment="1">
      <alignment horizontal="center" vertical="top"/>
    </xf>
    <xf numFmtId="4" fontId="4" fillId="2" borderId="55" xfId="0" applyNumberFormat="1" applyFont="1" applyFill="1" applyBorder="1" applyAlignment="1">
      <alignment horizontal="right" vertical="top"/>
    </xf>
    <xf numFmtId="4" fontId="4" fillId="2" borderId="56" xfId="0" applyNumberFormat="1" applyFont="1" applyFill="1" applyBorder="1" applyAlignment="1">
      <alignment horizontal="right" vertical="top"/>
    </xf>
    <xf numFmtId="0" fontId="4" fillId="2" borderId="57" xfId="0" applyFont="1" applyFill="1" applyBorder="1" applyAlignment="1">
      <alignment horizontal="center" vertical="top"/>
    </xf>
    <xf numFmtId="0" fontId="4" fillId="2" borderId="58" xfId="0" applyFont="1" applyFill="1" applyBorder="1" applyAlignment="1">
      <alignment horizontal="center"/>
    </xf>
    <xf numFmtId="49" fontId="4" fillId="2" borderId="58" xfId="0" applyNumberFormat="1" applyFont="1" applyFill="1" applyBorder="1" applyAlignment="1">
      <alignment horizontal="right" vertical="top"/>
    </xf>
    <xf numFmtId="4" fontId="4" fillId="2" borderId="58" xfId="0" applyNumberFormat="1" applyFont="1" applyFill="1" applyBorder="1" applyAlignment="1">
      <alignment horizontal="right" vertical="top"/>
    </xf>
    <xf numFmtId="4" fontId="4" fillId="2" borderId="59" xfId="0" applyNumberFormat="1" applyFont="1" applyFill="1" applyBorder="1" applyAlignment="1">
      <alignment horizontal="right" vertical="top"/>
    </xf>
    <xf numFmtId="0" fontId="4" fillId="2" borderId="60" xfId="0" applyFont="1" applyFill="1" applyBorder="1" applyAlignment="1">
      <alignment horizontal="center" vertical="top"/>
    </xf>
    <xf numFmtId="0" fontId="4" fillId="2" borderId="61" xfId="0" applyFont="1" applyFill="1" applyBorder="1" applyAlignment="1">
      <alignment horizontal="center"/>
    </xf>
    <xf numFmtId="3" fontId="4" fillId="2" borderId="61" xfId="0" applyNumberFormat="1" applyFont="1" applyFill="1" applyBorder="1" applyAlignment="1">
      <alignment horizontal="center" vertical="top"/>
    </xf>
    <xf numFmtId="4" fontId="4" fillId="2" borderId="61" xfId="0" applyNumberFormat="1" applyFont="1" applyFill="1" applyBorder="1" applyAlignment="1">
      <alignment horizontal="right" vertical="top"/>
    </xf>
    <xf numFmtId="4" fontId="4" fillId="2" borderId="62" xfId="0" applyNumberFormat="1" applyFont="1" applyFill="1" applyBorder="1" applyAlignment="1">
      <alignment horizontal="right" vertical="top"/>
    </xf>
    <xf numFmtId="0" fontId="0" fillId="2" borderId="12" xfId="0" applyFont="1" applyFill="1" applyBorder="1" applyAlignment="1">
      <alignment horizontal="center"/>
    </xf>
    <xf numFmtId="49" fontId="0" fillId="2" borderId="12" xfId="0" applyNumberFormat="1" applyFont="1" applyFill="1" applyBorder="1" applyAlignment="1">
      <alignment horizontal="center"/>
    </xf>
    <xf numFmtId="0" fontId="0" fillId="2" borderId="12" xfId="0" applyFont="1" applyFill="1" applyBorder="1" applyAlignment="1">
      <alignment vertical="top" wrapText="1"/>
    </xf>
    <xf numFmtId="49" fontId="0" fillId="2" borderId="11" xfId="0" applyNumberFormat="1" applyFont="1" applyFill="1" applyBorder="1" applyAlignment="1">
      <alignment horizontal="center" vertical="top"/>
    </xf>
    <xf numFmtId="4" fontId="0" fillId="2" borderId="12" xfId="0" applyNumberFormat="1" applyFont="1" applyFill="1" applyBorder="1" applyAlignment="1">
      <alignment horizontal="right" vertical="top"/>
    </xf>
    <xf numFmtId="4" fontId="0" fillId="2" borderId="13" xfId="0" applyNumberFormat="1" applyFont="1" applyFill="1" applyBorder="1" applyAlignment="1">
      <alignment horizontal="right" vertical="top"/>
    </xf>
    <xf numFmtId="4" fontId="11" fillId="2" borderId="12" xfId="0" applyNumberFormat="1" applyFont="1" applyFill="1" applyBorder="1" applyAlignment="1">
      <alignment horizontal="right" vertical="top"/>
    </xf>
    <xf numFmtId="0" fontId="0" fillId="2" borderId="11" xfId="0" applyFont="1" applyFill="1" applyBorder="1" applyAlignment="1">
      <alignment horizontal="center" vertical="top"/>
    </xf>
    <xf numFmtId="0" fontId="0" fillId="2" borderId="12" xfId="0" applyFont="1" applyFill="1" applyBorder="1" applyAlignment="1">
      <alignment horizontal="justify" wrapText="1"/>
    </xf>
    <xf numFmtId="0" fontId="0" fillId="2" borderId="12" xfId="0" applyNumberFormat="1" applyFont="1" applyFill="1" applyBorder="1" applyAlignment="1">
      <alignment horizontal="center" vertical="top"/>
    </xf>
    <xf numFmtId="0" fontId="0" fillId="2" borderId="22" xfId="0" applyFont="1" applyFill="1" applyBorder="1" applyAlignment="1">
      <alignment horizontal="center"/>
    </xf>
    <xf numFmtId="4" fontId="11" fillId="2" borderId="22" xfId="0" applyNumberFormat="1" applyFont="1" applyFill="1" applyBorder="1" applyAlignment="1">
      <alignment horizontal="right" vertical="top"/>
    </xf>
    <xf numFmtId="49" fontId="4" fillId="2" borderId="23" xfId="0" applyNumberFormat="1" applyFont="1" applyFill="1" applyBorder="1" applyAlignment="1">
      <alignment horizontal="center" vertical="top"/>
    </xf>
    <xf numFmtId="0" fontId="0" fillId="2" borderId="1" xfId="0" applyFont="1" applyFill="1" applyBorder="1" applyAlignment="1">
      <alignment horizontal="center" wrapText="1"/>
    </xf>
    <xf numFmtId="3" fontId="0" fillId="2" borderId="1" xfId="0" applyNumberFormat="1" applyFont="1" applyFill="1" applyBorder="1" applyAlignment="1">
      <alignment horizontal="center" wrapText="1"/>
    </xf>
    <xf numFmtId="4" fontId="0" fillId="2" borderId="1" xfId="0" applyNumberFormat="1" applyFont="1" applyFill="1" applyBorder="1" applyAlignment="1">
      <alignment horizontal="right" wrapText="1"/>
    </xf>
    <xf numFmtId="0" fontId="4" fillId="2" borderId="23" xfId="0" applyFont="1" applyFill="1" applyBorder="1" applyAlignment="1">
      <alignment horizontal="center" vertical="top"/>
    </xf>
    <xf numFmtId="49" fontId="0" fillId="2" borderId="1" xfId="0" applyNumberFormat="1" applyFont="1" applyFill="1" applyBorder="1" applyAlignment="1">
      <alignment horizontal="center" wrapText="1"/>
    </xf>
    <xf numFmtId="0" fontId="4" fillId="2" borderId="8" xfId="0" applyFont="1" applyFill="1" applyBorder="1" applyAlignment="1">
      <alignment horizontal="center"/>
    </xf>
    <xf numFmtId="3" fontId="4" fillId="2" borderId="9" xfId="0" applyNumberFormat="1" applyFont="1" applyFill="1" applyBorder="1" applyAlignment="1">
      <alignment horizontal="center" vertical="top"/>
    </xf>
    <xf numFmtId="4" fontId="4" fillId="2" borderId="9" xfId="0" applyNumberFormat="1" applyFont="1" applyFill="1" applyBorder="1" applyAlignment="1">
      <alignment horizontal="right" vertical="top"/>
    </xf>
    <xf numFmtId="4" fontId="4" fillId="2" borderId="10" xfId="0" applyNumberFormat="1" applyFont="1" applyFill="1" applyBorder="1" applyAlignment="1">
      <alignment horizontal="right" vertical="top"/>
    </xf>
    <xf numFmtId="3" fontId="0" fillId="2" borderId="12" xfId="0" applyNumberFormat="1" applyFont="1" applyFill="1" applyBorder="1" applyAlignment="1">
      <alignment horizontal="center"/>
    </xf>
    <xf numFmtId="4" fontId="0" fillId="2" borderId="12" xfId="0" applyNumberFormat="1" applyFont="1" applyFill="1" applyBorder="1" applyAlignment="1">
      <alignment horizontal="right"/>
    </xf>
    <xf numFmtId="4" fontId="4" fillId="2" borderId="13" xfId="0" applyNumberFormat="1" applyFont="1" applyFill="1" applyBorder="1" applyAlignment="1">
      <alignment horizontal="right"/>
    </xf>
    <xf numFmtId="49" fontId="0" fillId="2" borderId="11" xfId="0" applyNumberFormat="1" applyFont="1" applyFill="1" applyBorder="1" applyAlignment="1">
      <alignment vertical="top"/>
    </xf>
    <xf numFmtId="3" fontId="4" fillId="2" borderId="12" xfId="0" applyNumberFormat="1" applyFont="1" applyFill="1" applyBorder="1" applyAlignment="1">
      <alignment horizontal="center"/>
    </xf>
    <xf numFmtId="164" fontId="0" fillId="2" borderId="12" xfId="0" applyNumberFormat="1" applyFont="1" applyFill="1" applyBorder="1" applyAlignment="1">
      <alignment horizontal="center"/>
    </xf>
    <xf numFmtId="0" fontId="0" fillId="2" borderId="54" xfId="0" applyFont="1" applyFill="1" applyBorder="1" applyAlignment="1">
      <alignment vertical="top"/>
    </xf>
    <xf numFmtId="0" fontId="0" fillId="2" borderId="55" xfId="0" applyFont="1" applyFill="1" applyBorder="1" applyAlignment="1"/>
    <xf numFmtId="4" fontId="0" fillId="2" borderId="55" xfId="0" applyNumberFormat="1" applyFont="1" applyFill="1" applyBorder="1" applyAlignment="1">
      <alignment horizontal="right"/>
    </xf>
    <xf numFmtId="4" fontId="0" fillId="2" borderId="56" xfId="0" applyNumberFormat="1" applyFont="1" applyFill="1" applyBorder="1" applyAlignment="1">
      <alignment horizontal="right"/>
    </xf>
    <xf numFmtId="49" fontId="4" fillId="2" borderId="58" xfId="0" applyNumberFormat="1" applyFont="1" applyFill="1" applyBorder="1" applyAlignment="1">
      <alignment horizontal="right"/>
    </xf>
    <xf numFmtId="4" fontId="4" fillId="2" borderId="58" xfId="0" applyNumberFormat="1" applyFont="1" applyFill="1" applyBorder="1" applyAlignment="1">
      <alignment horizontal="right"/>
    </xf>
    <xf numFmtId="4" fontId="4" fillId="2" borderId="59" xfId="0" applyNumberFormat="1" applyFont="1" applyFill="1" applyBorder="1" applyAlignment="1">
      <alignment horizontal="right"/>
    </xf>
    <xf numFmtId="0" fontId="0" fillId="2" borderId="63" xfId="0" applyFont="1" applyFill="1" applyBorder="1" applyAlignment="1">
      <alignment vertical="top"/>
    </xf>
    <xf numFmtId="0" fontId="0" fillId="2" borderId="63" xfId="0" applyFont="1" applyFill="1" applyBorder="1" applyAlignment="1"/>
    <xf numFmtId="3" fontId="5" fillId="2" borderId="63" xfId="0" applyNumberFormat="1" applyFont="1" applyFill="1" applyBorder="1" applyAlignment="1">
      <alignment horizontal="center"/>
    </xf>
    <xf numFmtId="4" fontId="5" fillId="2" borderId="63" xfId="0" applyNumberFormat="1" applyFont="1" applyFill="1" applyBorder="1" applyAlignment="1">
      <alignment horizontal="right"/>
    </xf>
    <xf numFmtId="0" fontId="0" fillId="2" borderId="1" xfId="0" applyFont="1" applyFill="1" applyBorder="1" applyAlignment="1">
      <alignment vertical="top"/>
    </xf>
    <xf numFmtId="3" fontId="5" fillId="2" borderId="1" xfId="0" applyNumberFormat="1" applyFont="1" applyFill="1" applyBorder="1" applyAlignment="1">
      <alignment horizontal="center"/>
    </xf>
    <xf numFmtId="4" fontId="5" fillId="2" borderId="1" xfId="0" applyNumberFormat="1" applyFont="1" applyFill="1" applyBorder="1" applyAlignment="1">
      <alignment horizontal="right"/>
    </xf>
    <xf numFmtId="49" fontId="10" fillId="2" borderId="40" xfId="0" applyNumberFormat="1" applyFont="1" applyFill="1" applyBorder="1" applyAlignment="1">
      <alignment horizontal="center" vertical="top"/>
    </xf>
    <xf numFmtId="3" fontId="0" fillId="2" borderId="1" xfId="0" applyNumberFormat="1" applyFont="1" applyFill="1" applyBorder="1" applyAlignment="1">
      <alignment horizontal="center"/>
    </xf>
    <xf numFmtId="4" fontId="0" fillId="2" borderId="1" xfId="0" applyNumberFormat="1" applyFont="1" applyFill="1" applyBorder="1" applyAlignment="1">
      <alignment horizontal="right"/>
    </xf>
    <xf numFmtId="49" fontId="0" fillId="2" borderId="1" xfId="0" applyNumberFormat="1" applyFont="1" applyFill="1" applyBorder="1" applyAlignment="1">
      <alignment vertical="top"/>
    </xf>
    <xf numFmtId="4" fontId="4" fillId="2" borderId="64" xfId="0" applyNumberFormat="1" applyFont="1" applyFill="1" applyBorder="1" applyAlignment="1">
      <alignment horizontal="right"/>
    </xf>
    <xf numFmtId="4" fontId="4" fillId="2" borderId="23" xfId="0" applyNumberFormat="1" applyFont="1" applyFill="1" applyBorder="1" applyAlignment="1">
      <alignment horizontal="right"/>
    </xf>
    <xf numFmtId="4" fontId="4" fillId="2" borderId="65" xfId="0" applyNumberFormat="1" applyFont="1" applyFill="1" applyBorder="1" applyAlignment="1">
      <alignment horizontal="right"/>
    </xf>
    <xf numFmtId="49" fontId="4" fillId="2" borderId="39" xfId="0" applyNumberFormat="1" applyFont="1" applyFill="1" applyBorder="1" applyAlignment="1">
      <alignment horizontal="center"/>
    </xf>
    <xf numFmtId="4" fontId="4" fillId="2" borderId="1" xfId="0" applyNumberFormat="1" applyFont="1" applyFill="1" applyBorder="1" applyAlignment="1">
      <alignment horizontal="right"/>
    </xf>
    <xf numFmtId="0" fontId="0" fillId="2" borderId="9" xfId="0" applyFont="1" applyFill="1" applyBorder="1" applyAlignment="1">
      <alignment horizontal="center"/>
    </xf>
    <xf numFmtId="4" fontId="0" fillId="2" borderId="9" xfId="0" applyNumberFormat="1" applyFont="1" applyFill="1" applyBorder="1" applyAlignment="1">
      <alignment horizontal="right"/>
    </xf>
    <xf numFmtId="4" fontId="0" fillId="2" borderId="10" xfId="0" applyNumberFormat="1" applyFont="1" applyFill="1" applyBorder="1" applyAlignment="1">
      <alignment horizontal="right"/>
    </xf>
    <xf numFmtId="0" fontId="0" fillId="2" borderId="66" xfId="0" applyFont="1" applyFill="1" applyBorder="1" applyAlignment="1">
      <alignment vertical="top"/>
    </xf>
    <xf numFmtId="49" fontId="0" fillId="2" borderId="55" xfId="0" applyNumberFormat="1" applyFont="1" applyFill="1" applyBorder="1" applyAlignment="1">
      <alignment horizontal="center"/>
    </xf>
    <xf numFmtId="164" fontId="0" fillId="2" borderId="55" xfId="0" applyNumberFormat="1" applyFont="1" applyFill="1" applyBorder="1" applyAlignment="1">
      <alignment horizontal="center"/>
    </xf>
    <xf numFmtId="4" fontId="4" fillId="2" borderId="56" xfId="0" applyNumberFormat="1" applyFont="1" applyFill="1" applyBorder="1" applyAlignment="1">
      <alignment horizontal="right"/>
    </xf>
    <xf numFmtId="0" fontId="0" fillId="2" borderId="67" xfId="0" applyFont="1" applyFill="1" applyBorder="1" applyAlignment="1">
      <alignment vertical="top"/>
    </xf>
    <xf numFmtId="0" fontId="0" fillId="2" borderId="67" xfId="0" applyFont="1" applyFill="1" applyBorder="1" applyAlignment="1"/>
    <xf numFmtId="3" fontId="0" fillId="2" borderId="67" xfId="0" applyNumberFormat="1" applyFont="1" applyFill="1" applyBorder="1" applyAlignment="1">
      <alignment horizontal="center"/>
    </xf>
    <xf numFmtId="4" fontId="0" fillId="2" borderId="67" xfId="0" applyNumberFormat="1" applyFont="1" applyFill="1" applyBorder="1" applyAlignment="1">
      <alignment horizontal="right"/>
    </xf>
    <xf numFmtId="0" fontId="0" fillId="2" borderId="51" xfId="0" applyFont="1" applyFill="1" applyBorder="1" applyAlignment="1">
      <alignment vertical="top"/>
    </xf>
    <xf numFmtId="49" fontId="5" fillId="2" borderId="51" xfId="0" applyNumberFormat="1" applyFont="1" applyFill="1" applyBorder="1" applyAlignment="1">
      <alignment horizontal="center"/>
    </xf>
    <xf numFmtId="49" fontId="5" fillId="2" borderId="53" xfId="0" applyNumberFormat="1" applyFont="1" applyFill="1" applyBorder="1" applyAlignment="1">
      <alignment horizontal="right"/>
    </xf>
    <xf numFmtId="0" fontId="5" fillId="2" borderId="53" xfId="0" applyFont="1" applyFill="1" applyBorder="1" applyAlignment="1">
      <alignment horizontal="right"/>
    </xf>
    <xf numFmtId="4" fontId="5" fillId="2" borderId="52" xfId="0" applyNumberFormat="1" applyFont="1" applyFill="1" applyBorder="1" applyAlignment="1">
      <alignment horizontal="right"/>
    </xf>
    <xf numFmtId="0" fontId="0" fillId="0" borderId="0" xfId="0" applyNumberFormat="1" applyFont="1" applyAlignment="1"/>
    <xf numFmtId="0" fontId="0" fillId="2" borderId="1" xfId="0" applyFont="1" applyFill="1" applyBorder="1" applyAlignment="1">
      <alignment horizontal="right"/>
    </xf>
    <xf numFmtId="0" fontId="13" fillId="2" borderId="1" xfId="0" applyFont="1" applyFill="1" applyBorder="1" applyAlignment="1">
      <alignment horizontal="center" vertical="top" wrapText="1"/>
    </xf>
    <xf numFmtId="0" fontId="15" fillId="2" borderId="1" xfId="0" applyFont="1" applyFill="1" applyBorder="1" applyAlignment="1">
      <alignment horizontal="center" vertical="top" wrapText="1"/>
    </xf>
    <xf numFmtId="49" fontId="4" fillId="2" borderId="1" xfId="0" applyNumberFormat="1" applyFont="1" applyFill="1" applyBorder="1" applyAlignment="1">
      <alignment horizontal="center"/>
    </xf>
    <xf numFmtId="3" fontId="4" fillId="2" borderId="1" xfId="0" applyNumberFormat="1" applyFont="1" applyFill="1" applyBorder="1" applyAlignment="1">
      <alignment horizontal="center"/>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xf>
    <xf numFmtId="3" fontId="1" fillId="2" borderId="1" xfId="0" applyNumberFormat="1" applyFont="1" applyFill="1" applyBorder="1" applyAlignment="1">
      <alignment horizontal="center"/>
    </xf>
    <xf numFmtId="0" fontId="4"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4" fillId="2" borderId="68" xfId="0" applyFont="1" applyFill="1" applyBorder="1" applyAlignment="1">
      <alignment horizontal="center" vertical="top" wrapText="1"/>
    </xf>
    <xf numFmtId="0" fontId="0" fillId="2" borderId="68" xfId="0" applyFont="1" applyFill="1" applyBorder="1" applyAlignment="1">
      <alignment horizontal="right"/>
    </xf>
    <xf numFmtId="49" fontId="6" fillId="2" borderId="69" xfId="0" applyNumberFormat="1" applyFont="1" applyFill="1" applyBorder="1" applyAlignment="1">
      <alignment horizontal="center" vertical="center"/>
    </xf>
    <xf numFmtId="49" fontId="6" fillId="2" borderId="69" xfId="0" applyNumberFormat="1" applyFont="1" applyFill="1" applyBorder="1" applyAlignment="1">
      <alignment horizontal="center" vertical="top"/>
    </xf>
    <xf numFmtId="49" fontId="6" fillId="2" borderId="69" xfId="0" applyNumberFormat="1" applyFont="1" applyFill="1" applyBorder="1" applyAlignment="1">
      <alignment horizontal="center"/>
    </xf>
    <xf numFmtId="0" fontId="0" fillId="2" borderId="70" xfId="0" applyFont="1" applyFill="1" applyBorder="1" applyAlignment="1">
      <alignment vertical="top" wrapText="1"/>
    </xf>
    <xf numFmtId="49" fontId="0" fillId="2" borderId="70" xfId="0" applyNumberFormat="1" applyFont="1" applyFill="1" applyBorder="1" applyAlignment="1">
      <alignment horizontal="center"/>
    </xf>
    <xf numFmtId="0" fontId="0" fillId="2" borderId="70" xfId="0" applyFont="1" applyFill="1" applyBorder="1" applyAlignment="1"/>
    <xf numFmtId="4" fontId="0" fillId="2" borderId="70" xfId="0" applyNumberFormat="1" applyFont="1" applyFill="1" applyBorder="1" applyAlignment="1">
      <alignment horizontal="right"/>
    </xf>
    <xf numFmtId="1" fontId="4" fillId="2" borderId="1" xfId="0" applyNumberFormat="1" applyFont="1" applyFill="1" applyBorder="1" applyAlignment="1">
      <alignment horizontal="center" vertical="top"/>
    </xf>
    <xf numFmtId="49" fontId="4" fillId="2" borderId="1" xfId="0" applyNumberFormat="1" applyFont="1" applyFill="1" applyBorder="1" applyAlignment="1">
      <alignment horizontal="center" vertical="top"/>
    </xf>
    <xf numFmtId="3" fontId="4" fillId="2" borderId="1" xfId="0" applyNumberFormat="1" applyFont="1" applyFill="1" applyBorder="1" applyAlignment="1">
      <alignment horizontal="center" vertical="top"/>
    </xf>
    <xf numFmtId="49" fontId="5" fillId="2" borderId="1" xfId="0" applyNumberFormat="1" applyFont="1" applyFill="1" applyBorder="1" applyAlignment="1">
      <alignment horizontal="center" vertical="top" wrapText="1"/>
    </xf>
    <xf numFmtId="0" fontId="4" fillId="2" borderId="1" xfId="0" applyFont="1" applyFill="1" applyBorder="1" applyAlignment="1">
      <alignment horizontal="center" vertical="top"/>
    </xf>
    <xf numFmtId="3" fontId="0" fillId="2" borderId="1" xfId="0" applyNumberFormat="1" applyFont="1" applyFill="1" applyBorder="1" applyAlignment="1">
      <alignment horizontal="center" vertical="top"/>
    </xf>
    <xf numFmtId="49" fontId="16" fillId="2" borderId="9" xfId="0" applyNumberFormat="1" applyFont="1" applyFill="1" applyBorder="1" applyAlignment="1">
      <alignment horizontal="center" wrapText="1"/>
    </xf>
    <xf numFmtId="0" fontId="16" fillId="2" borderId="10" xfId="0" applyFont="1" applyFill="1" applyBorder="1" applyAlignment="1">
      <alignment horizontal="center" vertical="top"/>
    </xf>
    <xf numFmtId="0" fontId="0" fillId="2" borderId="13" xfId="0" applyFont="1" applyFill="1" applyBorder="1" applyAlignment="1">
      <alignment horizontal="center" vertical="top"/>
    </xf>
    <xf numFmtId="0" fontId="0" fillId="2" borderId="21" xfId="0" applyFont="1" applyFill="1" applyBorder="1" applyAlignment="1">
      <alignment horizontal="center" vertical="top"/>
    </xf>
    <xf numFmtId="49" fontId="4" fillId="2" borderId="13" xfId="0" applyNumberFormat="1" applyFont="1" applyFill="1" applyBorder="1" applyAlignment="1">
      <alignment horizontal="center" vertical="top"/>
    </xf>
    <xf numFmtId="49" fontId="4" fillId="2" borderId="22" xfId="0" applyNumberFormat="1" applyFont="1" applyFill="1" applyBorder="1" applyAlignment="1">
      <alignment horizontal="center" vertical="top"/>
    </xf>
    <xf numFmtId="0" fontId="0" fillId="2" borderId="39" xfId="0" applyNumberFormat="1" applyFont="1" applyFill="1" applyBorder="1" applyAlignment="1">
      <alignment horizontal="center" vertical="top"/>
    </xf>
    <xf numFmtId="165" fontId="0" fillId="2" borderId="1" xfId="0" applyNumberFormat="1" applyFont="1" applyFill="1" applyBorder="1" applyAlignment="1">
      <alignment horizontal="center" vertical="top" wrapText="1"/>
    </xf>
    <xf numFmtId="49" fontId="4" fillId="2" borderId="10" xfId="0" applyNumberFormat="1" applyFont="1" applyFill="1" applyBorder="1" applyAlignment="1">
      <alignment horizontal="center"/>
    </xf>
    <xf numFmtId="49" fontId="4" fillId="2" borderId="13" xfId="0" applyNumberFormat="1" applyFont="1" applyFill="1" applyBorder="1" applyAlignment="1">
      <alignment horizontal="center"/>
    </xf>
    <xf numFmtId="49" fontId="4" fillId="2" borderId="21" xfId="0" applyNumberFormat="1" applyFont="1" applyFill="1" applyBorder="1" applyAlignment="1">
      <alignment horizontal="center"/>
    </xf>
    <xf numFmtId="0" fontId="0" fillId="2" borderId="1" xfId="0" applyFont="1" applyFill="1" applyBorder="1" applyAlignment="1">
      <alignment horizontal="center" vertical="top" wrapText="1"/>
    </xf>
    <xf numFmtId="49" fontId="0" fillId="2" borderId="1" xfId="0" applyNumberFormat="1" applyFont="1" applyFill="1" applyBorder="1" applyAlignment="1">
      <alignment horizontal="center" vertical="top" wrapText="1"/>
    </xf>
    <xf numFmtId="0" fontId="0" fillId="2" borderId="64" xfId="0" applyFont="1" applyFill="1" applyBorder="1" applyAlignment="1">
      <alignment horizontal="center" vertical="top"/>
    </xf>
    <xf numFmtId="0" fontId="0" fillId="2" borderId="65" xfId="0" applyFont="1" applyFill="1" applyBorder="1" applyAlignment="1">
      <alignment horizontal="center" vertical="top"/>
    </xf>
    <xf numFmtId="49" fontId="4" fillId="2" borderId="64" xfId="0" applyNumberFormat="1" applyFont="1" applyFill="1" applyBorder="1" applyAlignment="1">
      <alignment horizontal="center" vertical="top"/>
    </xf>
    <xf numFmtId="49" fontId="4" fillId="2" borderId="65" xfId="0" applyNumberFormat="1" applyFont="1" applyFill="1" applyBorder="1" applyAlignment="1">
      <alignment horizontal="center" vertical="top"/>
    </xf>
    <xf numFmtId="0" fontId="4" fillId="2" borderId="10" xfId="0" applyFont="1" applyFill="1" applyBorder="1" applyAlignment="1">
      <alignment horizontal="center" vertical="top"/>
    </xf>
    <xf numFmtId="49" fontId="4" fillId="2" borderId="21" xfId="0" applyNumberFormat="1" applyFont="1" applyFill="1" applyBorder="1" applyAlignment="1">
      <alignment horizontal="center" vertical="top"/>
    </xf>
    <xf numFmtId="1" fontId="4" fillId="2" borderId="66" xfId="0" applyNumberFormat="1" applyFont="1" applyFill="1" applyBorder="1" applyAlignment="1">
      <alignment horizontal="center" vertical="top"/>
    </xf>
    <xf numFmtId="49" fontId="4" fillId="2" borderId="66" xfId="0" applyNumberFormat="1" applyFont="1" applyFill="1" applyBorder="1" applyAlignment="1">
      <alignment horizontal="center" vertical="top"/>
    </xf>
    <xf numFmtId="164" fontId="4" fillId="2" borderId="66" xfId="0" applyNumberFormat="1" applyFont="1" applyFill="1" applyBorder="1" applyAlignment="1">
      <alignment horizontal="center" vertical="top"/>
    </xf>
    <xf numFmtId="4" fontId="4" fillId="2" borderId="66" xfId="0" applyNumberFormat="1" applyFont="1" applyFill="1" applyBorder="1" applyAlignment="1">
      <alignment horizontal="right"/>
    </xf>
    <xf numFmtId="0" fontId="4" fillId="2" borderId="58" xfId="0" applyFont="1" applyFill="1" applyBorder="1" applyAlignment="1">
      <alignment horizontal="center" vertical="top"/>
    </xf>
    <xf numFmtId="1" fontId="4" fillId="2" borderId="63" xfId="0" applyNumberFormat="1" applyFont="1" applyFill="1" applyBorder="1" applyAlignment="1">
      <alignment horizontal="center" vertical="top"/>
    </xf>
    <xf numFmtId="49" fontId="4" fillId="2" borderId="63" xfId="0" applyNumberFormat="1" applyFont="1" applyFill="1" applyBorder="1" applyAlignment="1">
      <alignment horizontal="center" vertical="top"/>
    </xf>
    <xf numFmtId="3" fontId="4" fillId="2" borderId="63" xfId="0" applyNumberFormat="1" applyFont="1" applyFill="1" applyBorder="1" applyAlignment="1">
      <alignment horizontal="center" vertical="top"/>
    </xf>
    <xf numFmtId="4" fontId="4" fillId="2" borderId="63" xfId="0" applyNumberFormat="1" applyFont="1" applyFill="1" applyBorder="1" applyAlignment="1">
      <alignment horizontal="right"/>
    </xf>
    <xf numFmtId="49" fontId="10" fillId="2" borderId="1" xfId="0" applyNumberFormat="1" applyFont="1" applyFill="1" applyBorder="1" applyAlignment="1">
      <alignment horizontal="center" vertical="top"/>
    </xf>
    <xf numFmtId="49" fontId="4" fillId="2" borderId="40" xfId="0" applyNumberFormat="1" applyFont="1" applyFill="1" applyBorder="1" applyAlignment="1">
      <alignment horizontal="center" vertical="top"/>
    </xf>
    <xf numFmtId="49" fontId="4" fillId="2" borderId="39" xfId="0" applyNumberFormat="1" applyFont="1" applyFill="1" applyBorder="1" applyAlignment="1">
      <alignment horizontal="center" vertical="top"/>
    </xf>
    <xf numFmtId="3" fontId="4" fillId="2" borderId="64" xfId="0" applyNumberFormat="1" applyFont="1" applyFill="1" applyBorder="1" applyAlignment="1">
      <alignment horizontal="center" vertical="top"/>
    </xf>
    <xf numFmtId="3" fontId="0" fillId="2" borderId="23" xfId="0" applyNumberFormat="1" applyFont="1" applyFill="1" applyBorder="1" applyAlignment="1">
      <alignment horizontal="center" vertical="top"/>
    </xf>
    <xf numFmtId="1" fontId="4" fillId="2" borderId="40" xfId="0" applyNumberFormat="1" applyFont="1" applyFill="1" applyBorder="1" applyAlignment="1">
      <alignment horizontal="center" vertical="top"/>
    </xf>
    <xf numFmtId="49" fontId="0" fillId="2" borderId="13" xfId="0" applyNumberFormat="1" applyFont="1" applyFill="1" applyBorder="1" applyAlignment="1">
      <alignment horizontal="center" vertical="top"/>
    </xf>
    <xf numFmtId="3" fontId="4" fillId="2" borderId="65" xfId="0" applyNumberFormat="1" applyFont="1" applyFill="1" applyBorder="1" applyAlignment="1">
      <alignment horizontal="center" vertical="top"/>
    </xf>
    <xf numFmtId="0" fontId="0" fillId="2" borderId="10" xfId="0" applyFont="1" applyFill="1" applyBorder="1" applyAlignment="1">
      <alignment vertical="top"/>
    </xf>
    <xf numFmtId="49" fontId="0" fillId="2" borderId="22" xfId="0" applyNumberFormat="1" applyFont="1" applyFill="1" applyBorder="1" applyAlignment="1">
      <alignment horizontal="center"/>
    </xf>
    <xf numFmtId="3" fontId="0" fillId="2" borderId="21" xfId="0" applyNumberFormat="1" applyFont="1" applyFill="1" applyBorder="1" applyAlignment="1">
      <alignment horizontal="center" vertical="top"/>
    </xf>
    <xf numFmtId="0" fontId="4" fillId="2" borderId="66" xfId="0" applyFont="1" applyFill="1" applyBorder="1" applyAlignment="1">
      <alignment horizontal="center" vertical="top"/>
    </xf>
    <xf numFmtId="0" fontId="4" fillId="2" borderId="63" xfId="0" applyFont="1" applyFill="1" applyBorder="1" applyAlignment="1">
      <alignment horizontal="center" vertical="top"/>
    </xf>
    <xf numFmtId="49" fontId="5" fillId="2" borderId="1" xfId="0" applyNumberFormat="1" applyFont="1" applyFill="1" applyBorder="1" applyAlignment="1">
      <alignment horizontal="center"/>
    </xf>
    <xf numFmtId="0" fontId="5" fillId="2" borderId="1" xfId="0" applyFont="1" applyFill="1" applyBorder="1" applyAlignment="1"/>
    <xf numFmtId="0" fontId="5" fillId="2" borderId="1" xfId="0" applyFont="1" applyFill="1" applyBorder="1" applyAlignment="1">
      <alignment horizontal="right"/>
    </xf>
    <xf numFmtId="49" fontId="5" fillId="2" borderId="39" xfId="0" applyNumberFormat="1" applyFont="1" applyFill="1" applyBorder="1" applyAlignment="1">
      <alignment horizontal="center"/>
    </xf>
    <xf numFmtId="49" fontId="0" fillId="2" borderId="1" xfId="0" applyNumberFormat="1" applyFont="1" applyFill="1" applyBorder="1" applyAlignment="1">
      <alignment horizontal="center"/>
    </xf>
    <xf numFmtId="0" fontId="0" fillId="2" borderId="1" xfId="0" applyNumberFormat="1" applyFont="1" applyFill="1" applyBorder="1" applyAlignment="1"/>
    <xf numFmtId="49" fontId="0" fillId="2" borderId="38" xfId="0" applyNumberFormat="1" applyFont="1" applyFill="1" applyBorder="1" applyAlignment="1">
      <alignment horizontal="center"/>
    </xf>
    <xf numFmtId="3" fontId="0" fillId="2" borderId="39" xfId="0" applyNumberFormat="1" applyFont="1" applyFill="1" applyBorder="1" applyAlignment="1">
      <alignment horizontal="center" vertical="top"/>
    </xf>
    <xf numFmtId="0" fontId="0" fillId="2" borderId="66" xfId="0" applyFont="1" applyFill="1" applyBorder="1" applyAlignment="1">
      <alignment vertical="top" wrapText="1"/>
    </xf>
    <xf numFmtId="49" fontId="0" fillId="2" borderId="66" xfId="0" applyNumberFormat="1" applyFont="1" applyFill="1" applyBorder="1" applyAlignment="1">
      <alignment horizontal="center"/>
    </xf>
    <xf numFmtId="0" fontId="0" fillId="2" borderId="66" xfId="0" applyFont="1" applyFill="1" applyBorder="1" applyAlignment="1"/>
    <xf numFmtId="0" fontId="0" fillId="2" borderId="66" xfId="0" applyFont="1" applyFill="1" applyBorder="1" applyAlignment="1">
      <alignment horizontal="right"/>
    </xf>
    <xf numFmtId="0" fontId="0" fillId="2" borderId="63" xfId="0" applyFont="1" applyFill="1" applyBorder="1" applyAlignment="1">
      <alignment vertical="top" wrapText="1"/>
    </xf>
    <xf numFmtId="49" fontId="0" fillId="2" borderId="63" xfId="0" applyNumberFormat="1" applyFont="1" applyFill="1" applyBorder="1" applyAlignment="1">
      <alignment horizontal="center"/>
    </xf>
    <xf numFmtId="0" fontId="0" fillId="2" borderId="63" xfId="0" applyFont="1" applyFill="1" applyBorder="1" applyAlignment="1">
      <alignment horizontal="right"/>
    </xf>
    <xf numFmtId="0" fontId="0" fillId="2" borderId="68" xfId="0" applyFont="1" applyFill="1" applyBorder="1" applyAlignment="1">
      <alignment vertical="top" wrapText="1"/>
    </xf>
    <xf numFmtId="49" fontId="0" fillId="2" borderId="68" xfId="0" applyNumberFormat="1" applyFont="1" applyFill="1" applyBorder="1" applyAlignment="1">
      <alignment horizontal="center"/>
    </xf>
    <xf numFmtId="0" fontId="0" fillId="2" borderId="68" xfId="0" applyFont="1" applyFill="1" applyBorder="1" applyAlignment="1"/>
    <xf numFmtId="0" fontId="0" fillId="2" borderId="51" xfId="0" applyFont="1" applyFill="1" applyBorder="1" applyAlignment="1">
      <alignment vertical="top" wrapText="1"/>
    </xf>
    <xf numFmtId="0" fontId="0" fillId="0" borderId="0" xfId="0" applyNumberFormat="1" applyFont="1" applyAlignment="1"/>
    <xf numFmtId="0" fontId="0" fillId="2" borderId="72" xfId="0" applyFont="1" applyFill="1" applyBorder="1" applyAlignment="1">
      <alignment horizontal="center" vertical="top" wrapText="1"/>
    </xf>
    <xf numFmtId="0" fontId="0" fillId="2" borderId="73" xfId="0" applyFont="1" applyFill="1" applyBorder="1" applyAlignment="1"/>
    <xf numFmtId="166" fontId="0" fillId="2" borderId="73" xfId="0" applyNumberFormat="1" applyFont="1" applyFill="1" applyBorder="1" applyAlignment="1">
      <alignment horizontal="center"/>
    </xf>
    <xf numFmtId="0" fontId="0" fillId="2" borderId="74" xfId="0" applyFont="1" applyFill="1" applyBorder="1" applyAlignment="1">
      <alignment horizontal="right"/>
    </xf>
    <xf numFmtId="49" fontId="1" fillId="2" borderId="75" xfId="0" applyNumberFormat="1" applyFont="1" applyFill="1" applyBorder="1" applyAlignment="1">
      <alignment horizontal="center" vertical="top" wrapText="1"/>
    </xf>
    <xf numFmtId="167" fontId="0" fillId="2" borderId="12" xfId="0" applyNumberFormat="1" applyFont="1" applyFill="1" applyBorder="1" applyAlignment="1">
      <alignment horizontal="center" vertical="top"/>
    </xf>
    <xf numFmtId="4" fontId="0" fillId="2" borderId="76" xfId="0" applyNumberFormat="1" applyFont="1" applyFill="1" applyBorder="1" applyAlignment="1">
      <alignment horizontal="right"/>
    </xf>
    <xf numFmtId="4" fontId="1" fillId="2" borderId="75" xfId="0" applyNumberFormat="1" applyFont="1" applyFill="1" applyBorder="1" applyAlignment="1">
      <alignment horizontal="center" vertical="top" wrapText="1"/>
    </xf>
    <xf numFmtId="4" fontId="0" fillId="2" borderId="75" xfId="0" applyNumberFormat="1" applyFont="1" applyFill="1" applyBorder="1" applyAlignment="1">
      <alignment horizontal="center" vertical="top" wrapText="1"/>
    </xf>
    <xf numFmtId="4" fontId="5" fillId="2" borderId="75" xfId="0" applyNumberFormat="1" applyFont="1" applyFill="1" applyBorder="1" applyAlignment="1">
      <alignment horizontal="center" vertical="top" wrapText="1"/>
    </xf>
    <xf numFmtId="4" fontId="5" fillId="2" borderId="77" xfId="0" applyNumberFormat="1" applyFont="1" applyFill="1" applyBorder="1" applyAlignment="1">
      <alignment horizontal="center" vertical="top" wrapText="1"/>
    </xf>
    <xf numFmtId="0" fontId="0" fillId="2" borderId="15" xfId="0" applyFont="1" applyFill="1" applyBorder="1" applyAlignment="1"/>
    <xf numFmtId="167" fontId="0" fillId="2" borderId="15" xfId="0" applyNumberFormat="1" applyFont="1" applyFill="1" applyBorder="1" applyAlignment="1">
      <alignment horizontal="center"/>
    </xf>
    <xf numFmtId="4" fontId="0" fillId="2" borderId="15" xfId="0" applyNumberFormat="1" applyFont="1" applyFill="1" applyBorder="1" applyAlignment="1">
      <alignment horizontal="center"/>
    </xf>
    <xf numFmtId="4" fontId="0" fillId="2" borderId="78" xfId="0" applyNumberFormat="1" applyFont="1" applyFill="1" applyBorder="1" applyAlignment="1">
      <alignment horizontal="right"/>
    </xf>
    <xf numFmtId="49" fontId="6" fillId="2" borderId="17" xfId="0" applyNumberFormat="1" applyFont="1" applyFill="1" applyBorder="1" applyAlignment="1">
      <alignment horizontal="center" vertical="top" wrapText="1"/>
    </xf>
    <xf numFmtId="49" fontId="6" fillId="2" borderId="17" xfId="0" applyNumberFormat="1" applyFont="1" applyFill="1" applyBorder="1" applyAlignment="1">
      <alignment horizontal="right"/>
    </xf>
    <xf numFmtId="4" fontId="5" fillId="2" borderId="79" xfId="0" applyNumberFormat="1" applyFont="1" applyFill="1" applyBorder="1" applyAlignment="1">
      <alignment horizontal="center" vertical="top" wrapText="1"/>
    </xf>
    <xf numFmtId="4" fontId="0" fillId="2" borderId="19" xfId="0" applyNumberFormat="1" applyFont="1" applyFill="1" applyBorder="1" applyAlignment="1">
      <alignment horizontal="center"/>
    </xf>
    <xf numFmtId="167" fontId="0" fillId="2" borderId="19" xfId="0" applyNumberFormat="1" applyFont="1" applyFill="1" applyBorder="1" applyAlignment="1">
      <alignment horizontal="center"/>
    </xf>
    <xf numFmtId="4" fontId="0" fillId="2" borderId="80" xfId="0" applyNumberFormat="1" applyFont="1" applyFill="1" applyBorder="1" applyAlignment="1">
      <alignment horizontal="right"/>
    </xf>
    <xf numFmtId="0" fontId="0" fillId="2" borderId="75" xfId="0" applyFont="1" applyFill="1" applyBorder="1" applyAlignment="1">
      <alignment horizontal="center" vertical="top" wrapText="1"/>
    </xf>
    <xf numFmtId="166" fontId="0" fillId="2" borderId="12" xfId="0" applyNumberFormat="1" applyFont="1" applyFill="1" applyBorder="1" applyAlignment="1">
      <alignment horizontal="center"/>
    </xf>
    <xf numFmtId="49" fontId="0" fillId="2" borderId="75" xfId="0" applyNumberFormat="1" applyFont="1" applyFill="1" applyBorder="1" applyAlignment="1">
      <alignment horizontal="center" vertical="top" wrapText="1"/>
    </xf>
    <xf numFmtId="0" fontId="18" fillId="2" borderId="75" xfId="0" applyFont="1" applyFill="1" applyBorder="1" applyAlignment="1">
      <alignment horizontal="center" vertical="top" wrapText="1"/>
    </xf>
    <xf numFmtId="4" fontId="18" fillId="2" borderId="12" xfId="0" applyNumberFormat="1" applyFont="1" applyFill="1" applyBorder="1" applyAlignment="1">
      <alignment horizontal="center"/>
    </xf>
    <xf numFmtId="166" fontId="18" fillId="2" borderId="12" xfId="0" applyNumberFormat="1" applyFont="1" applyFill="1" applyBorder="1" applyAlignment="1">
      <alignment horizontal="center"/>
    </xf>
    <xf numFmtId="4" fontId="18" fillId="2" borderId="76" xfId="0" applyNumberFormat="1" applyFont="1" applyFill="1" applyBorder="1" applyAlignment="1">
      <alignment horizontal="right"/>
    </xf>
    <xf numFmtId="4" fontId="4" fillId="2" borderId="76" xfId="0" applyNumberFormat="1" applyFont="1" applyFill="1" applyBorder="1" applyAlignment="1">
      <alignment horizontal="right"/>
    </xf>
    <xf numFmtId="0" fontId="0" fillId="2" borderId="13" xfId="0" applyFont="1" applyFill="1" applyBorder="1" applyAlignment="1">
      <alignment horizontal="center"/>
    </xf>
    <xf numFmtId="167" fontId="0" fillId="2" borderId="23" xfId="0" applyNumberFormat="1" applyFont="1" applyFill="1" applyBorder="1" applyAlignment="1">
      <alignment horizontal="center"/>
    </xf>
    <xf numFmtId="4" fontId="0" fillId="2" borderId="11" xfId="0" applyNumberFormat="1" applyFont="1" applyFill="1" applyBorder="1" applyAlignment="1"/>
    <xf numFmtId="49" fontId="0" fillId="2" borderId="13" xfId="0" applyNumberFormat="1" applyFont="1" applyFill="1" applyBorder="1" applyAlignment="1">
      <alignment horizontal="center"/>
    </xf>
    <xf numFmtId="49" fontId="4" fillId="2" borderId="65" xfId="0" applyNumberFormat="1" applyFont="1" applyFill="1" applyBorder="1" applyAlignment="1">
      <alignment horizontal="center"/>
    </xf>
    <xf numFmtId="167" fontId="4" fillId="2" borderId="65" xfId="0" applyNumberFormat="1" applyFont="1" applyFill="1" applyBorder="1" applyAlignment="1">
      <alignment horizontal="center"/>
    </xf>
    <xf numFmtId="0" fontId="0" fillId="2" borderId="1" xfId="0" applyFont="1" applyFill="1" applyBorder="1" applyAlignment="1">
      <alignment horizontal="center"/>
    </xf>
    <xf numFmtId="167" fontId="0" fillId="2" borderId="1" xfId="0" applyNumberFormat="1" applyFont="1" applyFill="1" applyBorder="1" applyAlignment="1">
      <alignment horizontal="center"/>
    </xf>
    <xf numFmtId="4" fontId="0" fillId="2" borderId="9" xfId="0" applyNumberFormat="1" applyFont="1" applyFill="1" applyBorder="1" applyAlignment="1">
      <alignment horizontal="center"/>
    </xf>
    <xf numFmtId="167" fontId="0" fillId="2" borderId="9" xfId="0" applyNumberFormat="1" applyFont="1" applyFill="1" applyBorder="1" applyAlignment="1">
      <alignment horizontal="center"/>
    </xf>
    <xf numFmtId="167" fontId="0" fillId="2" borderId="12" xfId="0" applyNumberFormat="1" applyFont="1" applyFill="1" applyBorder="1" applyAlignment="1">
      <alignment horizontal="center"/>
    </xf>
    <xf numFmtId="166" fontId="0" fillId="2" borderId="12" xfId="0" applyNumberFormat="1" applyFont="1" applyFill="1" applyBorder="1" applyAlignment="1"/>
    <xf numFmtId="4" fontId="0" fillId="2" borderId="22" xfId="0" applyNumberFormat="1" applyFont="1" applyFill="1" applyBorder="1" applyAlignment="1">
      <alignment horizontal="center"/>
    </xf>
    <xf numFmtId="166" fontId="0" fillId="2" borderId="22" xfId="0" applyNumberFormat="1" applyFont="1" applyFill="1" applyBorder="1" applyAlignment="1">
      <alignment horizontal="center"/>
    </xf>
    <xf numFmtId="0" fontId="4" fillId="2" borderId="1" xfId="0" applyFont="1" applyFill="1" applyBorder="1" applyAlignment="1">
      <alignment horizontal="center"/>
    </xf>
    <xf numFmtId="167" fontId="4" fillId="2" borderId="1" xfId="0" applyNumberFormat="1" applyFont="1" applyFill="1" applyBorder="1" applyAlignment="1">
      <alignment horizontal="center"/>
    </xf>
    <xf numFmtId="0" fontId="0" fillId="2" borderId="81" xfId="0" applyFont="1" applyFill="1" applyBorder="1" applyAlignment="1">
      <alignment horizontal="center" vertical="top" wrapText="1"/>
    </xf>
    <xf numFmtId="49" fontId="0" fillId="2" borderId="81" xfId="0" applyNumberFormat="1" applyFont="1" applyFill="1" applyBorder="1" applyAlignment="1">
      <alignment horizontal="center" vertical="top" wrapText="1"/>
    </xf>
    <xf numFmtId="4" fontId="0" fillId="2" borderId="38" xfId="0" applyNumberFormat="1" applyFont="1" applyFill="1" applyBorder="1" applyAlignment="1">
      <alignment horizontal="center"/>
    </xf>
    <xf numFmtId="166" fontId="0" fillId="2" borderId="38" xfId="0" applyNumberFormat="1" applyFont="1" applyFill="1" applyBorder="1" applyAlignment="1">
      <alignment horizontal="center"/>
    </xf>
    <xf numFmtId="166" fontId="0" fillId="2" borderId="9" xfId="0" applyNumberFormat="1" applyFont="1" applyFill="1" applyBorder="1" applyAlignment="1">
      <alignment horizontal="center"/>
    </xf>
    <xf numFmtId="4" fontId="0" fillId="2" borderId="12" xfId="0" applyNumberFormat="1" applyFont="1" applyFill="1" applyBorder="1" applyAlignment="1">
      <alignment horizontal="justify"/>
    </xf>
    <xf numFmtId="49" fontId="0" fillId="2" borderId="75" xfId="0" applyNumberFormat="1" applyFont="1" applyFill="1" applyBorder="1" applyAlignment="1">
      <alignment horizontal="center" vertical="top"/>
    </xf>
    <xf numFmtId="0" fontId="0" fillId="2" borderId="75" xfId="0" applyFont="1" applyFill="1" applyBorder="1" applyAlignment="1">
      <alignment horizontal="center" vertical="top"/>
    </xf>
    <xf numFmtId="49" fontId="0" fillId="2" borderId="12" xfId="0" applyNumberFormat="1" applyFont="1" applyFill="1" applyBorder="1" applyAlignment="1">
      <alignment horizontal="center" wrapText="1"/>
    </xf>
    <xf numFmtId="167" fontId="0" fillId="2" borderId="12" xfId="0" applyNumberFormat="1" applyFont="1" applyFill="1" applyBorder="1" applyAlignment="1">
      <alignment horizontal="center" wrapText="1"/>
    </xf>
    <xf numFmtId="4" fontId="0" fillId="2" borderId="75" xfId="0" applyNumberFormat="1" applyFont="1" applyFill="1" applyBorder="1" applyAlignment="1">
      <alignment horizontal="center" vertical="top"/>
    </xf>
    <xf numFmtId="4" fontId="5" fillId="2" borderId="75" xfId="0" applyNumberFormat="1" applyFont="1" applyFill="1" applyBorder="1" applyAlignment="1">
      <alignment horizontal="center" vertical="top"/>
    </xf>
    <xf numFmtId="168" fontId="0" fillId="2" borderId="12" xfId="0" applyNumberFormat="1" applyFont="1" applyFill="1" applyBorder="1" applyAlignment="1">
      <alignment horizontal="center" vertical="top"/>
    </xf>
    <xf numFmtId="4" fontId="0" fillId="2" borderId="77" xfId="0" applyNumberFormat="1" applyFont="1" applyFill="1" applyBorder="1" applyAlignment="1">
      <alignment horizontal="center" vertical="top" wrapText="1"/>
    </xf>
    <xf numFmtId="167" fontId="0" fillId="2" borderId="15" xfId="0" applyNumberFormat="1" applyFont="1" applyFill="1" applyBorder="1" applyAlignment="1">
      <alignment horizontal="center" vertical="top"/>
    </xf>
    <xf numFmtId="4" fontId="0" fillId="2" borderId="15" xfId="0" applyNumberFormat="1" applyFont="1" applyFill="1" applyBorder="1" applyAlignment="1"/>
    <xf numFmtId="0" fontId="0" fillId="2" borderId="82" xfId="0" applyFont="1" applyFill="1" applyBorder="1" applyAlignment="1">
      <alignment horizontal="center" vertical="top" wrapText="1"/>
    </xf>
    <xf numFmtId="49" fontId="0" fillId="2" borderId="82" xfId="0" applyNumberFormat="1" applyFont="1" applyFill="1" applyBorder="1" applyAlignment="1">
      <alignment horizontal="right"/>
    </xf>
    <xf numFmtId="167" fontId="0" fillId="2" borderId="84" xfId="0" applyNumberFormat="1" applyFont="1" applyFill="1" applyBorder="1" applyAlignment="1">
      <alignment horizontal="center"/>
    </xf>
    <xf numFmtId="4" fontId="0" fillId="2" borderId="84" xfId="0" applyNumberFormat="1" applyFont="1" applyFill="1" applyBorder="1" applyAlignment="1">
      <alignment horizontal="center"/>
    </xf>
    <xf numFmtId="4" fontId="5" fillId="2" borderId="83" xfId="0" applyNumberFormat="1" applyFont="1" applyFill="1" applyBorder="1" applyAlignment="1">
      <alignment horizontal="right"/>
    </xf>
    <xf numFmtId="0" fontId="0" fillId="0" borderId="0" xfId="0" applyNumberFormat="1" applyFont="1" applyAlignment="1"/>
    <xf numFmtId="0" fontId="0" fillId="2" borderId="8" xfId="0" applyFont="1" applyFill="1" applyBorder="1" applyAlignment="1">
      <alignment vertical="top" wrapText="1"/>
    </xf>
    <xf numFmtId="166" fontId="0" fillId="2" borderId="9" xfId="0" applyNumberFormat="1" applyFont="1" applyFill="1" applyBorder="1" applyAlignment="1"/>
    <xf numFmtId="4" fontId="0" fillId="2" borderId="16" xfId="0" applyNumberFormat="1" applyFont="1" applyFill="1" applyBorder="1" applyAlignment="1">
      <alignment horizontal="right"/>
    </xf>
    <xf numFmtId="4" fontId="0" fillId="2" borderId="20" xfId="0" applyNumberFormat="1" applyFont="1" applyFill="1" applyBorder="1" applyAlignment="1">
      <alignment horizontal="right"/>
    </xf>
    <xf numFmtId="0" fontId="0" fillId="2" borderId="11" xfId="0" applyFont="1" applyFill="1" applyBorder="1" applyAlignment="1">
      <alignment vertical="top" wrapText="1"/>
    </xf>
    <xf numFmtId="4" fontId="0" fillId="2" borderId="13" xfId="0" applyNumberFormat="1" applyFont="1" applyFill="1" applyBorder="1" applyAlignment="1"/>
    <xf numFmtId="49" fontId="0" fillId="2" borderId="11" xfId="0" applyNumberFormat="1" applyFont="1" applyFill="1" applyBorder="1" applyAlignment="1">
      <alignment vertical="top" wrapText="1"/>
    </xf>
    <xf numFmtId="4" fontId="0" fillId="2" borderId="13" xfId="0" applyNumberFormat="1" applyFont="1" applyFill="1" applyBorder="1" applyAlignment="1">
      <alignment horizontal="justify"/>
    </xf>
    <xf numFmtId="4" fontId="0" fillId="2" borderId="11" xfId="0" applyNumberFormat="1" applyFont="1" applyFill="1" applyBorder="1" applyAlignment="1">
      <alignment horizontal="center" vertical="top"/>
    </xf>
    <xf numFmtId="4" fontId="5" fillId="2" borderId="11" xfId="0" applyNumberFormat="1" applyFont="1" applyFill="1" applyBorder="1" applyAlignment="1">
      <alignment horizontal="center" vertical="top"/>
    </xf>
    <xf numFmtId="4" fontId="0" fillId="2" borderId="13" xfId="0" applyNumberFormat="1" applyFont="1" applyFill="1" applyBorder="1" applyAlignment="1">
      <alignment horizontal="center"/>
    </xf>
    <xf numFmtId="4" fontId="0" fillId="2" borderId="14" xfId="0" applyNumberFormat="1" applyFont="1" applyFill="1" applyBorder="1" applyAlignment="1">
      <alignment horizontal="center" vertical="top" wrapText="1"/>
    </xf>
    <xf numFmtId="0" fontId="0" fillId="2" borderId="3" xfId="0" applyFont="1" applyFill="1" applyBorder="1" applyAlignment="1">
      <alignment vertical="top" wrapText="1"/>
    </xf>
    <xf numFmtId="0" fontId="0" fillId="0" borderId="0" xfId="0" applyNumberFormat="1" applyFont="1" applyAlignment="1"/>
    <xf numFmtId="49" fontId="0" fillId="2" borderId="12" xfId="0" applyNumberFormat="1" applyFont="1" applyFill="1" applyBorder="1" applyAlignment="1"/>
    <xf numFmtId="0" fontId="13" fillId="2" borderId="12" xfId="0" applyFont="1" applyFill="1" applyBorder="1" applyAlignment="1">
      <alignment horizontal="center" vertical="top" wrapText="1"/>
    </xf>
    <xf numFmtId="0" fontId="15" fillId="2" borderId="12" xfId="0" applyFont="1" applyFill="1" applyBorder="1" applyAlignment="1">
      <alignment horizontal="center" vertical="top" wrapText="1"/>
    </xf>
    <xf numFmtId="49" fontId="1" fillId="2" borderId="12" xfId="0" applyNumberFormat="1" applyFont="1" applyFill="1" applyBorder="1" applyAlignment="1">
      <alignment horizontal="center" vertical="top" wrapText="1"/>
    </xf>
    <xf numFmtId="49" fontId="1" fillId="2" borderId="12" xfId="0" applyNumberFormat="1" applyFont="1" applyFill="1" applyBorder="1" applyAlignment="1">
      <alignment horizontal="center"/>
    </xf>
    <xf numFmtId="3" fontId="1" fillId="2" borderId="12" xfId="0" applyNumberFormat="1" applyFont="1" applyFill="1" applyBorder="1" applyAlignment="1">
      <alignment horizontal="center"/>
    </xf>
    <xf numFmtId="0" fontId="4" fillId="2" borderId="12" xfId="0" applyFont="1" applyFill="1" applyBorder="1" applyAlignment="1">
      <alignment horizontal="center" vertical="top" wrapText="1"/>
    </xf>
    <xf numFmtId="0" fontId="4" fillId="2" borderId="85" xfId="0" applyFont="1" applyFill="1" applyBorder="1" applyAlignment="1">
      <alignment horizontal="center" vertical="top" wrapText="1"/>
    </xf>
    <xf numFmtId="0" fontId="0" fillId="2" borderId="85" xfId="0" applyFont="1" applyFill="1" applyBorder="1" applyAlignment="1">
      <alignment horizontal="right"/>
    </xf>
    <xf numFmtId="0" fontId="0" fillId="2" borderId="86" xfId="0" applyFont="1" applyFill="1" applyBorder="1" applyAlignment="1">
      <alignment vertical="top" wrapText="1"/>
    </xf>
    <xf numFmtId="49" fontId="0" fillId="2" borderId="86" xfId="0" applyNumberFormat="1" applyFont="1" applyFill="1" applyBorder="1" applyAlignment="1">
      <alignment horizontal="center"/>
    </xf>
    <xf numFmtId="0" fontId="0" fillId="2" borderId="86" xfId="0" applyFont="1" applyFill="1" applyBorder="1" applyAlignment="1"/>
    <xf numFmtId="4" fontId="0" fillId="2" borderId="86" xfId="0" applyNumberFormat="1" applyFont="1" applyFill="1" applyBorder="1" applyAlignment="1">
      <alignment horizontal="right"/>
    </xf>
    <xf numFmtId="49" fontId="5" fillId="2" borderId="12" xfId="0" applyNumberFormat="1" applyFont="1" applyFill="1" applyBorder="1" applyAlignment="1">
      <alignment horizontal="center" vertical="top" wrapText="1"/>
    </xf>
    <xf numFmtId="1" fontId="4" fillId="2" borderId="12" xfId="0" applyNumberFormat="1" applyFont="1" applyFill="1" applyBorder="1" applyAlignment="1">
      <alignment horizontal="center" vertical="top"/>
    </xf>
    <xf numFmtId="4" fontId="4" fillId="2" borderId="12" xfId="0" applyNumberFormat="1" applyFont="1" applyFill="1" applyBorder="1" applyAlignment="1">
      <alignment horizontal="right"/>
    </xf>
    <xf numFmtId="0" fontId="0" fillId="2" borderId="12" xfId="0" applyFont="1" applyFill="1" applyBorder="1" applyAlignment="1">
      <alignment horizontal="center" wrapText="1"/>
    </xf>
    <xf numFmtId="1" fontId="0" fillId="2" borderId="12" xfId="0" applyNumberFormat="1" applyFont="1" applyFill="1" applyBorder="1" applyAlignment="1">
      <alignment horizontal="center" wrapText="1"/>
    </xf>
    <xf numFmtId="0" fontId="24" fillId="2" borderId="12" xfId="0" applyFont="1" applyFill="1" applyBorder="1" applyAlignment="1">
      <alignment horizontal="center" wrapText="1"/>
    </xf>
    <xf numFmtId="1" fontId="24" fillId="2" borderId="12" xfId="0" applyNumberFormat="1" applyFont="1" applyFill="1" applyBorder="1" applyAlignment="1">
      <alignment horizontal="center" wrapText="1"/>
    </xf>
    <xf numFmtId="2" fontId="0" fillId="2" borderId="12" xfId="0" applyNumberFormat="1" applyFont="1" applyFill="1" applyBorder="1" applyAlignment="1">
      <alignment horizontal="center" wrapText="1"/>
    </xf>
    <xf numFmtId="0" fontId="4" fillId="2" borderId="12" xfId="0" applyFont="1" applyFill="1" applyBorder="1" applyAlignment="1">
      <alignment wrapText="1"/>
    </xf>
    <xf numFmtId="1" fontId="0" fillId="2" borderId="12" xfId="0" applyNumberFormat="1" applyFont="1" applyFill="1" applyBorder="1" applyAlignment="1">
      <alignment horizontal="center"/>
    </xf>
    <xf numFmtId="1" fontId="4" fillId="2" borderId="55" xfId="0" applyNumberFormat="1" applyFont="1" applyFill="1" applyBorder="1" applyAlignment="1">
      <alignment horizontal="center" vertical="top"/>
    </xf>
    <xf numFmtId="0" fontId="0" fillId="2" borderId="55" xfId="0" applyFont="1" applyFill="1" applyBorder="1" applyAlignment="1">
      <alignment horizontal="center" wrapText="1"/>
    </xf>
    <xf numFmtId="1" fontId="0" fillId="2" borderId="55" xfId="0" applyNumberFormat="1" applyFont="1" applyFill="1" applyBorder="1" applyAlignment="1">
      <alignment horizontal="center" wrapText="1"/>
    </xf>
    <xf numFmtId="4" fontId="4" fillId="2" borderId="55" xfId="0" applyNumberFormat="1" applyFont="1" applyFill="1" applyBorder="1" applyAlignment="1">
      <alignment horizontal="right"/>
    </xf>
    <xf numFmtId="1" fontId="4" fillId="2" borderId="61" xfId="0" applyNumberFormat="1" applyFont="1" applyFill="1" applyBorder="1" applyAlignment="1">
      <alignment horizontal="center" vertical="top"/>
    </xf>
    <xf numFmtId="49" fontId="0" fillId="2" borderId="61" xfId="0" applyNumberFormat="1" applyFont="1" applyFill="1" applyBorder="1" applyAlignment="1">
      <alignment horizontal="center" wrapText="1"/>
    </xf>
    <xf numFmtId="1" fontId="0" fillId="2" borderId="61" xfId="0" applyNumberFormat="1" applyFont="1" applyFill="1" applyBorder="1" applyAlignment="1">
      <alignment horizontal="center" wrapText="1"/>
    </xf>
    <xf numFmtId="4" fontId="4" fillId="2" borderId="61" xfId="0" applyNumberFormat="1" applyFont="1" applyFill="1" applyBorder="1" applyAlignment="1">
      <alignment horizontal="right"/>
    </xf>
    <xf numFmtId="0" fontId="4" fillId="2" borderId="12" xfId="0" applyFont="1" applyFill="1" applyBorder="1" applyAlignment="1"/>
    <xf numFmtId="1" fontId="0" fillId="2" borderId="12" xfId="0" applyNumberFormat="1" applyFont="1" applyFill="1" applyBorder="1" applyAlignment="1">
      <alignment horizontal="right" vertical="top" wrapText="1"/>
    </xf>
    <xf numFmtId="0" fontId="24" fillId="2" borderId="55" xfId="0" applyFont="1" applyFill="1" applyBorder="1" applyAlignment="1">
      <alignment horizontal="center" wrapText="1"/>
    </xf>
    <xf numFmtId="1" fontId="24" fillId="2" borderId="55" xfId="0" applyNumberFormat="1" applyFont="1" applyFill="1" applyBorder="1" applyAlignment="1">
      <alignment horizontal="center" wrapText="1"/>
    </xf>
    <xf numFmtId="1" fontId="24" fillId="2" borderId="61" xfId="0" applyNumberFormat="1" applyFont="1" applyFill="1" applyBorder="1" applyAlignment="1">
      <alignment horizontal="center" wrapText="1"/>
    </xf>
    <xf numFmtId="3" fontId="4" fillId="2" borderId="55" xfId="0" applyNumberFormat="1" applyFont="1" applyFill="1" applyBorder="1" applyAlignment="1">
      <alignment horizontal="center"/>
    </xf>
    <xf numFmtId="1" fontId="4" fillId="2" borderId="87" xfId="0" applyNumberFormat="1" applyFont="1" applyFill="1" applyBorder="1" applyAlignment="1">
      <alignment horizontal="center" vertical="top"/>
    </xf>
    <xf numFmtId="49" fontId="4" fillId="2" borderId="87" xfId="0" applyNumberFormat="1" applyFont="1" applyFill="1" applyBorder="1" applyAlignment="1">
      <alignment horizontal="center"/>
    </xf>
    <xf numFmtId="3" fontId="4" fillId="2" borderId="87" xfId="0" applyNumberFormat="1" applyFont="1" applyFill="1" applyBorder="1" applyAlignment="1">
      <alignment horizontal="center"/>
    </xf>
    <xf numFmtId="4" fontId="4" fillId="2" borderId="87" xfId="0" applyNumberFormat="1" applyFont="1" applyFill="1" applyBorder="1" applyAlignment="1">
      <alignment horizontal="right"/>
    </xf>
    <xf numFmtId="1" fontId="4" fillId="2" borderId="38" xfId="0" applyNumberFormat="1" applyFont="1" applyFill="1" applyBorder="1" applyAlignment="1">
      <alignment horizontal="center" vertical="top"/>
    </xf>
    <xf numFmtId="49" fontId="4" fillId="2" borderId="38" xfId="0" applyNumberFormat="1" applyFont="1" applyFill="1" applyBorder="1" applyAlignment="1">
      <alignment horizontal="center"/>
    </xf>
    <xf numFmtId="3" fontId="4" fillId="2" borderId="38" xfId="0" applyNumberFormat="1" applyFont="1" applyFill="1" applyBorder="1" applyAlignment="1">
      <alignment horizontal="center"/>
    </xf>
    <xf numFmtId="4" fontId="4" fillId="2" borderId="38" xfId="0" applyNumberFormat="1" applyFont="1" applyFill="1" applyBorder="1" applyAlignment="1">
      <alignment horizontal="right"/>
    </xf>
    <xf numFmtId="49" fontId="5" fillId="2" borderId="9" xfId="0" applyNumberFormat="1" applyFont="1" applyFill="1" applyBorder="1" applyAlignment="1">
      <alignment horizontal="center" vertical="top" wrapText="1"/>
    </xf>
    <xf numFmtId="49" fontId="0" fillId="2" borderId="9" xfId="0" applyNumberFormat="1" applyFont="1" applyFill="1" applyBorder="1" applyAlignment="1">
      <alignment horizontal="center"/>
    </xf>
    <xf numFmtId="1" fontId="4" fillId="2" borderId="22" xfId="0" applyNumberFormat="1" applyFont="1" applyFill="1" applyBorder="1" applyAlignment="1">
      <alignment horizontal="center" vertical="top"/>
    </xf>
    <xf numFmtId="49" fontId="0" fillId="2" borderId="22" xfId="0" applyNumberFormat="1" applyFont="1" applyFill="1" applyBorder="1" applyAlignment="1">
      <alignment horizontal="center" wrapText="1"/>
    </xf>
    <xf numFmtId="1" fontId="0" fillId="2" borderId="22" xfId="0" applyNumberFormat="1" applyFont="1" applyFill="1" applyBorder="1" applyAlignment="1">
      <alignment horizontal="center" wrapText="1"/>
    </xf>
    <xf numFmtId="4" fontId="4" fillId="2" borderId="22" xfId="0" applyNumberFormat="1" applyFont="1" applyFill="1" applyBorder="1" applyAlignment="1">
      <alignment horizontal="right"/>
    </xf>
    <xf numFmtId="1" fontId="4" fillId="2" borderId="88" xfId="0" applyNumberFormat="1" applyFont="1" applyFill="1" applyBorder="1" applyAlignment="1">
      <alignment horizontal="center" vertical="top"/>
    </xf>
    <xf numFmtId="49" fontId="4" fillId="2" borderId="88" xfId="0" applyNumberFormat="1" applyFont="1" applyFill="1" applyBorder="1" applyAlignment="1">
      <alignment horizontal="center"/>
    </xf>
    <xf numFmtId="3" fontId="4" fillId="2" borderId="88" xfId="0" applyNumberFormat="1" applyFont="1" applyFill="1" applyBorder="1" applyAlignment="1">
      <alignment horizontal="center"/>
    </xf>
    <xf numFmtId="4" fontId="4" fillId="2" borderId="88" xfId="0" applyNumberFormat="1" applyFont="1" applyFill="1" applyBorder="1" applyAlignment="1">
      <alignment horizontal="right"/>
    </xf>
    <xf numFmtId="1" fontId="4" fillId="2" borderId="89" xfId="0" applyNumberFormat="1" applyFont="1" applyFill="1" applyBorder="1" applyAlignment="1">
      <alignment horizontal="center" vertical="top"/>
    </xf>
    <xf numFmtId="49" fontId="4" fillId="2" borderId="89" xfId="0" applyNumberFormat="1" applyFont="1" applyFill="1" applyBorder="1" applyAlignment="1">
      <alignment horizontal="center"/>
    </xf>
    <xf numFmtId="3" fontId="4" fillId="2" borderId="89" xfId="0" applyNumberFormat="1" applyFont="1" applyFill="1" applyBorder="1" applyAlignment="1">
      <alignment horizontal="center"/>
    </xf>
    <xf numFmtId="4" fontId="4" fillId="2" borderId="89" xfId="0" applyNumberFormat="1" applyFont="1" applyFill="1" applyBorder="1" applyAlignment="1">
      <alignment horizontal="right"/>
    </xf>
    <xf numFmtId="0" fontId="4" fillId="2" borderId="82" xfId="0" applyFont="1" applyFill="1" applyBorder="1" applyAlignment="1">
      <alignment horizontal="center" vertical="top"/>
    </xf>
    <xf numFmtId="0" fontId="4" fillId="2" borderId="84" xfId="0" applyFont="1" applyFill="1" applyBorder="1" applyAlignment="1">
      <alignment horizontal="center"/>
    </xf>
    <xf numFmtId="49" fontId="4" fillId="2" borderId="84" xfId="0" applyNumberFormat="1" applyFont="1" applyFill="1" applyBorder="1" applyAlignment="1">
      <alignment horizontal="right"/>
    </xf>
    <xf numFmtId="4" fontId="4" fillId="2" borderId="84" xfId="0" applyNumberFormat="1" applyFont="1" applyFill="1" applyBorder="1" applyAlignment="1">
      <alignment horizontal="right"/>
    </xf>
    <xf numFmtId="4" fontId="4" fillId="2" borderId="83" xfId="0" applyNumberFormat="1" applyFont="1" applyFill="1" applyBorder="1" applyAlignment="1">
      <alignment horizontal="right"/>
    </xf>
    <xf numFmtId="1" fontId="4" fillId="2" borderId="19" xfId="0" applyNumberFormat="1" applyFont="1" applyFill="1" applyBorder="1" applyAlignment="1">
      <alignment horizontal="center" vertical="top"/>
    </xf>
    <xf numFmtId="49" fontId="4" fillId="2" borderId="19" xfId="0" applyNumberFormat="1" applyFont="1" applyFill="1" applyBorder="1" applyAlignment="1">
      <alignment horizontal="center"/>
    </xf>
    <xf numFmtId="3" fontId="4" fillId="2" borderId="19" xfId="0" applyNumberFormat="1" applyFont="1" applyFill="1" applyBorder="1" applyAlignment="1">
      <alignment horizontal="center"/>
    </xf>
    <xf numFmtId="4" fontId="4" fillId="2" borderId="19" xfId="0" applyNumberFormat="1" applyFont="1" applyFill="1" applyBorder="1" applyAlignment="1">
      <alignment horizontal="right"/>
    </xf>
    <xf numFmtId="49" fontId="4" fillId="2" borderId="12" xfId="0" applyNumberFormat="1" applyFont="1" applyFill="1" applyBorder="1" applyAlignment="1">
      <alignment vertical="top" wrapText="1"/>
    </xf>
    <xf numFmtId="0" fontId="0" fillId="0" borderId="12" xfId="0" applyFont="1" applyBorder="1" applyAlignment="1"/>
    <xf numFmtId="0" fontId="0" fillId="0" borderId="13" xfId="0" applyFont="1" applyBorder="1" applyAlignment="1"/>
    <xf numFmtId="3" fontId="0" fillId="2" borderId="12" xfId="0" applyNumberFormat="1" applyFont="1" applyFill="1" applyBorder="1" applyAlignment="1">
      <alignment wrapText="1"/>
    </xf>
    <xf numFmtId="3" fontId="0" fillId="2" borderId="13" xfId="0" applyNumberFormat="1" applyFont="1" applyFill="1" applyBorder="1" applyAlignment="1"/>
    <xf numFmtId="0" fontId="0" fillId="2" borderId="12" xfId="0" applyFont="1" applyFill="1" applyBorder="1" applyAlignment="1"/>
    <xf numFmtId="0" fontId="0" fillId="2" borderId="12" xfId="0" applyFont="1" applyFill="1" applyBorder="1" applyAlignment="1">
      <alignment vertical="top"/>
    </xf>
    <xf numFmtId="0" fontId="0" fillId="2" borderId="13" xfId="0" applyFont="1" applyFill="1" applyBorder="1" applyAlignment="1">
      <alignment vertical="top"/>
    </xf>
    <xf numFmtId="0" fontId="14" fillId="2" borderId="1" xfId="0" applyFont="1" applyFill="1" applyBorder="1" applyAlignment="1">
      <alignment vertical="top" wrapText="1"/>
    </xf>
    <xf numFmtId="0" fontId="4" fillId="2" borderId="68" xfId="0" applyFont="1" applyFill="1" applyBorder="1" applyAlignment="1">
      <alignment vertical="top" wrapText="1"/>
    </xf>
    <xf numFmtId="0" fontId="0" fillId="2" borderId="68" xfId="0" applyFont="1" applyFill="1" applyBorder="1" applyAlignment="1">
      <alignment wrapText="1"/>
    </xf>
    <xf numFmtId="49" fontId="4" fillId="2" borderId="37" xfId="0" applyNumberFormat="1" applyFont="1" applyFill="1" applyBorder="1" applyAlignment="1">
      <alignment vertical="top" wrapText="1"/>
    </xf>
    <xf numFmtId="0" fontId="0" fillId="2" borderId="22" xfId="0" applyFont="1" applyFill="1" applyBorder="1" applyAlignment="1">
      <alignment vertical="top"/>
    </xf>
    <xf numFmtId="0" fontId="0" fillId="2" borderId="22" xfId="0" applyFont="1" applyFill="1" applyBorder="1" applyAlignment="1"/>
    <xf numFmtId="0" fontId="0" fillId="2" borderId="21" xfId="0" applyFont="1" applyFill="1" applyBorder="1" applyAlignment="1"/>
    <xf numFmtId="49" fontId="4" fillId="2" borderId="8" xfId="0" applyNumberFormat="1" applyFont="1" applyFill="1" applyBorder="1" applyAlignment="1">
      <alignment vertical="top" wrapText="1"/>
    </xf>
    <xf numFmtId="3" fontId="0" fillId="2" borderId="9" xfId="0" applyNumberFormat="1" applyFont="1" applyFill="1" applyBorder="1" applyAlignment="1">
      <alignment wrapText="1"/>
    </xf>
    <xf numFmtId="3" fontId="0" fillId="2" borderId="10" xfId="0" applyNumberFormat="1" applyFont="1" applyFill="1" applyBorder="1" applyAlignment="1"/>
    <xf numFmtId="3" fontId="0" fillId="2" borderId="76" xfId="0" applyNumberFormat="1" applyFont="1" applyFill="1" applyBorder="1" applyAlignment="1"/>
    <xf numFmtId="0" fontId="0" fillId="2" borderId="13" xfId="0" applyFont="1" applyFill="1" applyBorder="1" applyAlignment="1"/>
    <xf numFmtId="0" fontId="14" fillId="2" borderId="12" xfId="0" applyFont="1" applyFill="1" applyBorder="1" applyAlignment="1">
      <alignment vertical="top" wrapText="1"/>
    </xf>
    <xf numFmtId="0" fontId="4" fillId="2" borderId="85" xfId="0" applyFont="1" applyFill="1" applyBorder="1" applyAlignment="1">
      <alignment vertical="top" wrapText="1"/>
    </xf>
    <xf numFmtId="0" fontId="0" fillId="2" borderId="85" xfId="0" applyFont="1" applyFill="1" applyBorder="1" applyAlignment="1">
      <alignment wrapText="1"/>
    </xf>
    <xf numFmtId="3" fontId="0" fillId="2" borderId="12" xfId="0" applyNumberFormat="1" applyFont="1" applyFill="1" applyBorder="1" applyAlignment="1"/>
    <xf numFmtId="0" fontId="0" fillId="2" borderId="1" xfId="0" applyNumberFormat="1" applyFont="1" applyFill="1" applyBorder="1" applyAlignment="1">
      <alignment wrapText="1"/>
    </xf>
    <xf numFmtId="0" fontId="0" fillId="2" borderId="1" xfId="0" applyNumberFormat="1" applyFont="1" applyFill="1" applyBorder="1" applyAlignment="1">
      <alignment wrapText="1"/>
    </xf>
    <xf numFmtId="0" fontId="1" fillId="2" borderId="1" xfId="0" applyNumberFormat="1" applyFont="1" applyFill="1" applyBorder="1" applyAlignment="1">
      <alignment wrapText="1"/>
    </xf>
    <xf numFmtId="0" fontId="0" fillId="0" borderId="0" xfId="0" applyNumberFormat="1" applyFont="1" applyAlignment="1">
      <alignment wrapText="1"/>
    </xf>
    <xf numFmtId="0" fontId="0" fillId="2" borderId="1" xfId="0" applyNumberFormat="1" applyFont="1" applyFill="1" applyBorder="1" applyAlignment="1">
      <alignment horizontal="center" vertical="top" wrapText="1"/>
    </xf>
    <xf numFmtId="0" fontId="2" fillId="2" borderId="1" xfId="0" applyNumberFormat="1" applyFont="1" applyFill="1" applyBorder="1" applyAlignment="1">
      <alignment horizontal="center" wrapText="1"/>
    </xf>
    <xf numFmtId="0" fontId="2" fillId="2" borderId="1" xfId="0" applyNumberFormat="1" applyFont="1" applyFill="1" applyBorder="1" applyAlignment="1">
      <alignment wrapText="1"/>
    </xf>
    <xf numFmtId="0" fontId="3" fillId="2" borderId="1" xfId="0" applyNumberFormat="1" applyFont="1" applyFill="1" applyBorder="1" applyAlignment="1">
      <alignment wrapText="1"/>
    </xf>
    <xf numFmtId="0" fontId="2" fillId="2" borderId="1" xfId="0" applyNumberFormat="1" applyFont="1" applyFill="1" applyBorder="1" applyAlignment="1">
      <alignment horizontal="left" wrapText="1"/>
    </xf>
    <xf numFmtId="0" fontId="2" fillId="2" borderId="1" xfId="0" applyNumberFormat="1" applyFont="1" applyFill="1" applyBorder="1" applyAlignment="1">
      <alignment horizontal="left" wrapText="1"/>
    </xf>
    <xf numFmtId="0" fontId="2" fillId="2" borderId="2" xfId="0" applyNumberFormat="1" applyFont="1" applyFill="1" applyBorder="1" applyAlignment="1">
      <alignment wrapText="1"/>
    </xf>
    <xf numFmtId="0" fontId="3" fillId="2" borderId="2" xfId="0" applyNumberFormat="1" applyFont="1" applyFill="1" applyBorder="1" applyAlignment="1">
      <alignment wrapText="1"/>
    </xf>
    <xf numFmtId="0" fontId="2" fillId="3" borderId="3" xfId="0" applyNumberFormat="1" applyFont="1" applyFill="1" applyBorder="1" applyAlignment="1">
      <alignment wrapText="1"/>
    </xf>
    <xf numFmtId="0" fontId="2" fillId="3" borderId="84" xfId="0" applyNumberFormat="1" applyFont="1" applyFill="1" applyBorder="1" applyAlignment="1">
      <alignment wrapText="1"/>
    </xf>
    <xf numFmtId="0" fontId="0" fillId="0" borderId="84" xfId="0" applyNumberFormat="1" applyFont="1" applyBorder="1" applyAlignment="1">
      <alignment wrapText="1"/>
    </xf>
    <xf numFmtId="0" fontId="3" fillId="3" borderId="4" xfId="0" applyNumberFormat="1" applyFont="1" applyFill="1" applyBorder="1" applyAlignment="1">
      <alignment wrapText="1"/>
    </xf>
    <xf numFmtId="0" fontId="2" fillId="3" borderId="5" xfId="0" applyNumberFormat="1" applyFont="1" applyFill="1" applyBorder="1" applyAlignment="1">
      <alignment wrapText="1"/>
    </xf>
    <xf numFmtId="0" fontId="0" fillId="2" borderId="6" xfId="0" applyNumberFormat="1" applyFont="1" applyFill="1" applyBorder="1" applyAlignment="1">
      <alignment wrapText="1"/>
    </xf>
    <xf numFmtId="0" fontId="0" fillId="2" borderId="7" xfId="0" applyNumberFormat="1" applyFont="1" applyFill="1" applyBorder="1" applyAlignment="1">
      <alignment wrapText="1"/>
    </xf>
    <xf numFmtId="0" fontId="0" fillId="0" borderId="0" xfId="0" applyNumberFormat="1" applyFont="1" applyAlignment="1">
      <alignment wrapText="1"/>
    </xf>
    <xf numFmtId="0" fontId="1" fillId="2" borderId="12" xfId="0" applyNumberFormat="1" applyFont="1" applyFill="1" applyBorder="1" applyAlignment="1">
      <alignment vertical="top" wrapText="1"/>
    </xf>
    <xf numFmtId="0" fontId="5" fillId="2" borderId="15" xfId="0" applyNumberFormat="1" applyFont="1" applyFill="1" applyBorder="1" applyAlignment="1">
      <alignment vertical="top" wrapText="1"/>
    </xf>
    <xf numFmtId="0" fontId="5" fillId="2" borderId="19" xfId="0" applyNumberFormat="1" applyFont="1" applyFill="1" applyBorder="1" applyAlignment="1">
      <alignment vertical="top" wrapText="1"/>
    </xf>
    <xf numFmtId="0" fontId="4" fillId="2" borderId="12" xfId="0" applyNumberFormat="1" applyFont="1" applyFill="1" applyBorder="1" applyAlignment="1">
      <alignment horizontal="justify" vertical="top" wrapText="1"/>
    </xf>
    <xf numFmtId="0" fontId="4" fillId="2" borderId="22" xfId="0" applyNumberFormat="1" applyFont="1" applyFill="1" applyBorder="1" applyAlignment="1">
      <alignment horizontal="justify" vertical="top" wrapText="1"/>
    </xf>
    <xf numFmtId="0" fontId="0" fillId="2" borderId="1" xfId="0" applyNumberFormat="1" applyFont="1" applyFill="1" applyBorder="1" applyAlignment="1">
      <alignment horizontal="justify" vertical="top" wrapText="1"/>
    </xf>
    <xf numFmtId="0" fontId="4" fillId="2" borderId="9" xfId="0" applyNumberFormat="1" applyFont="1" applyFill="1" applyBorder="1" applyAlignment="1">
      <alignment horizontal="justify" vertical="top" wrapText="1"/>
    </xf>
    <xf numFmtId="0" fontId="4" fillId="2" borderId="25" xfId="0" applyNumberFormat="1" applyFont="1" applyFill="1" applyBorder="1" applyAlignment="1">
      <alignment horizontal="justify" vertical="top" wrapText="1"/>
    </xf>
    <xf numFmtId="0" fontId="5" fillId="2" borderId="29" xfId="0" applyNumberFormat="1" applyFont="1" applyFill="1" applyBorder="1" applyAlignment="1">
      <alignment horizontal="justify" vertical="center" wrapText="1"/>
    </xf>
    <xf numFmtId="0" fontId="4" fillId="2" borderId="34" xfId="0" applyNumberFormat="1" applyFont="1" applyFill="1" applyBorder="1" applyAlignment="1">
      <alignment horizontal="justify" vertical="top" wrapText="1"/>
    </xf>
    <xf numFmtId="0" fontId="4" fillId="2" borderId="38" xfId="0" applyNumberFormat="1" applyFont="1" applyFill="1" applyBorder="1" applyAlignment="1">
      <alignment horizontal="justify" vertical="top" wrapText="1"/>
    </xf>
    <xf numFmtId="0" fontId="4" fillId="2" borderId="42" xfId="0" applyNumberFormat="1" applyFont="1" applyFill="1" applyBorder="1" applyAlignment="1">
      <alignment horizontal="justify" vertical="top" wrapText="1"/>
    </xf>
    <xf numFmtId="0" fontId="4" fillId="2" borderId="45" xfId="0" applyNumberFormat="1" applyFont="1" applyFill="1" applyBorder="1" applyAlignment="1">
      <alignment horizontal="justify" vertical="top" wrapText="1"/>
    </xf>
    <xf numFmtId="0" fontId="4" fillId="2" borderId="48" xfId="0" applyNumberFormat="1" applyFont="1" applyFill="1" applyBorder="1" applyAlignment="1">
      <alignment horizontal="justify" vertical="top" wrapText="1"/>
    </xf>
    <xf numFmtId="0" fontId="8" fillId="0" borderId="52" xfId="0" applyNumberFormat="1" applyFont="1" applyBorder="1" applyAlignment="1">
      <alignment horizontal="justify"/>
    </xf>
    <xf numFmtId="0" fontId="0" fillId="0" borderId="9" xfId="0" applyNumberFormat="1" applyFont="1" applyBorder="1" applyAlignment="1">
      <alignment horizontal="justify"/>
    </xf>
    <xf numFmtId="0" fontId="1" fillId="2" borderId="12" xfId="0" applyNumberFormat="1" applyFont="1" applyFill="1" applyBorder="1" applyAlignment="1">
      <alignment horizontal="justify" vertical="top" wrapText="1"/>
    </xf>
    <xf numFmtId="0" fontId="5" fillId="2" borderId="15" xfId="0" applyNumberFormat="1" applyFont="1" applyFill="1" applyBorder="1" applyAlignment="1">
      <alignment horizontal="justify" vertical="top" wrapText="1"/>
    </xf>
    <xf numFmtId="0" fontId="6" fillId="2" borderId="17" xfId="0" applyNumberFormat="1" applyFont="1" applyFill="1" applyBorder="1" applyAlignment="1">
      <alignment horizontal="justify" vertical="center" wrapText="1"/>
    </xf>
    <xf numFmtId="0" fontId="5" fillId="2" borderId="19" xfId="0" applyNumberFormat="1" applyFont="1" applyFill="1" applyBorder="1" applyAlignment="1">
      <alignment horizontal="justify" vertical="top" wrapText="1"/>
    </xf>
    <xf numFmtId="0" fontId="0" fillId="0" borderId="12" xfId="0" applyNumberFormat="1" applyFont="1" applyBorder="1" applyAlignment="1">
      <alignment horizontal="justify"/>
    </xf>
    <xf numFmtId="0" fontId="0" fillId="0" borderId="0" xfId="0" applyNumberFormat="1" applyFont="1" applyAlignment="1">
      <alignment horizontal="justify"/>
    </xf>
    <xf numFmtId="0" fontId="4" fillId="2" borderId="15" xfId="0" applyNumberFormat="1" applyFont="1" applyFill="1" applyBorder="1" applyAlignment="1">
      <alignment horizontal="justify" vertical="top" wrapText="1"/>
    </xf>
    <xf numFmtId="0" fontId="9" fillId="2" borderId="19" xfId="0" applyNumberFormat="1" applyFont="1" applyFill="1" applyBorder="1" applyAlignment="1">
      <alignment horizontal="justify" vertical="top" wrapText="1"/>
    </xf>
    <xf numFmtId="0" fontId="6" fillId="2" borderId="12" xfId="0" applyNumberFormat="1" applyFont="1" applyFill="1" applyBorder="1" applyAlignment="1">
      <alignment horizontal="justify" vertical="top" wrapText="1"/>
    </xf>
    <xf numFmtId="0" fontId="4" fillId="2" borderId="55" xfId="0" applyNumberFormat="1" applyFont="1" applyFill="1" applyBorder="1" applyAlignment="1">
      <alignment horizontal="justify" vertical="top" wrapText="1"/>
    </xf>
    <xf numFmtId="0" fontId="4" fillId="2" borderId="61" xfId="0" applyNumberFormat="1" applyFont="1" applyFill="1" applyBorder="1" applyAlignment="1">
      <alignment horizontal="justify" vertical="top" wrapText="1"/>
    </xf>
    <xf numFmtId="0" fontId="0" fillId="2" borderId="12" xfId="0" applyNumberFormat="1" applyFont="1" applyFill="1" applyBorder="1" applyAlignment="1">
      <alignment horizontal="justify" vertical="top" wrapText="1"/>
    </xf>
    <xf numFmtId="0" fontId="9" fillId="2" borderId="12" xfId="0" applyNumberFormat="1" applyFont="1" applyFill="1" applyBorder="1" applyAlignment="1">
      <alignment horizontal="justify" vertical="top" wrapText="1"/>
    </xf>
    <xf numFmtId="0" fontId="0" fillId="2" borderId="12" xfId="0" applyNumberFormat="1" applyFont="1" applyFill="1" applyBorder="1" applyAlignment="1">
      <alignment vertical="top" wrapText="1"/>
    </xf>
    <xf numFmtId="0" fontId="0" fillId="2" borderId="55" xfId="0" applyNumberFormat="1" applyFont="1" applyFill="1" applyBorder="1" applyAlignment="1">
      <alignment horizontal="justify" vertical="top" wrapText="1"/>
    </xf>
    <xf numFmtId="0" fontId="6" fillId="2" borderId="39" xfId="0" applyNumberFormat="1" applyFont="1" applyFill="1" applyBorder="1" applyAlignment="1">
      <alignment horizontal="justify" vertical="top" wrapText="1"/>
    </xf>
    <xf numFmtId="0" fontId="4" fillId="2" borderId="64" xfId="0" applyNumberFormat="1" applyFont="1" applyFill="1" applyBorder="1" applyAlignment="1">
      <alignment horizontal="justify" vertical="top" wrapText="1"/>
    </xf>
    <xf numFmtId="0" fontId="4" fillId="2" borderId="23" xfId="0" applyNumberFormat="1" applyFont="1" applyFill="1" applyBorder="1" applyAlignment="1">
      <alignment horizontal="justify" vertical="top" wrapText="1"/>
    </xf>
    <xf numFmtId="0" fontId="4" fillId="2" borderId="65" xfId="0" applyNumberFormat="1" applyFont="1" applyFill="1" applyBorder="1" applyAlignment="1">
      <alignment horizontal="justify" vertical="top" wrapText="1"/>
    </xf>
    <xf numFmtId="0" fontId="4" fillId="2" borderId="37" xfId="0" applyNumberFormat="1" applyFont="1" applyFill="1" applyBorder="1" applyAlignment="1">
      <alignment horizontal="justify" vertical="top" wrapText="1"/>
    </xf>
    <xf numFmtId="0" fontId="0" fillId="2" borderId="8" xfId="0" applyNumberFormat="1" applyFont="1" applyFill="1" applyBorder="1" applyAlignment="1">
      <alignment horizontal="justify" vertical="top" wrapText="1"/>
    </xf>
    <xf numFmtId="0" fontId="0" fillId="2" borderId="54" xfId="0" applyNumberFormat="1" applyFont="1" applyFill="1" applyBorder="1" applyAlignment="1">
      <alignment horizontal="justify" vertical="top" wrapText="1"/>
    </xf>
    <xf numFmtId="0" fontId="10" fillId="2" borderId="58" xfId="0" applyNumberFormat="1" applyFont="1" applyFill="1" applyBorder="1" applyAlignment="1">
      <alignment horizontal="justify" vertical="top" wrapText="1"/>
    </xf>
    <xf numFmtId="0" fontId="8" fillId="2" borderId="52" xfId="0" applyNumberFormat="1" applyFont="1" applyFill="1" applyBorder="1" applyAlignment="1">
      <alignment horizontal="justify" vertical="top" wrapText="1"/>
    </xf>
    <xf numFmtId="0" fontId="6" fillId="2" borderId="17" xfId="0" applyNumberFormat="1" applyFont="1" applyFill="1" applyBorder="1" applyAlignment="1">
      <alignment horizontal="justify" vertical="top" wrapText="1"/>
    </xf>
    <xf numFmtId="0" fontId="0" fillId="2" borderId="22" xfId="0" applyNumberFormat="1" applyFont="1" applyFill="1" applyBorder="1" applyAlignment="1">
      <alignment horizontal="justify" vertical="top" wrapText="1"/>
    </xf>
    <xf numFmtId="0" fontId="10" fillId="2" borderId="63" xfId="0" applyNumberFormat="1" applyFont="1" applyFill="1" applyBorder="1" applyAlignment="1">
      <alignment horizontal="justify" vertical="top" wrapText="1"/>
    </xf>
    <xf numFmtId="0" fontId="10" fillId="2" borderId="1" xfId="0" applyNumberFormat="1" applyFont="1" applyFill="1" applyBorder="1" applyAlignment="1">
      <alignment horizontal="justify" vertical="top" wrapText="1"/>
    </xf>
    <xf numFmtId="0" fontId="4" fillId="2" borderId="1" xfId="0" applyNumberFormat="1" applyFont="1" applyFill="1" applyBorder="1" applyAlignment="1">
      <alignment horizontal="justify" vertical="top" wrapText="1"/>
    </xf>
    <xf numFmtId="0" fontId="4" fillId="0" borderId="1" xfId="0" applyNumberFormat="1" applyFont="1" applyBorder="1" applyAlignment="1">
      <alignment horizontal="justify" vertical="top" wrapText="1"/>
    </xf>
    <xf numFmtId="0" fontId="4" fillId="2" borderId="67" xfId="0" applyNumberFormat="1" applyFont="1" applyFill="1" applyBorder="1" applyAlignment="1">
      <alignment horizontal="justify" vertical="top" wrapText="1"/>
    </xf>
    <xf numFmtId="0" fontId="0" fillId="0" borderId="0" xfId="0" applyNumberFormat="1" applyFont="1" applyAlignment="1">
      <alignment horizontal="justify" vertical="top" wrapText="1"/>
    </xf>
    <xf numFmtId="0" fontId="4" fillId="2" borderId="12" xfId="0" applyNumberFormat="1" applyFont="1" applyFill="1" applyBorder="1" applyAlignment="1">
      <alignment vertical="top" wrapText="1"/>
    </xf>
    <xf numFmtId="49" fontId="27" fillId="2" borderId="1" xfId="0" applyNumberFormat="1" applyFont="1" applyFill="1" applyBorder="1" applyAlignment="1">
      <alignment horizontal="center" vertical="top"/>
    </xf>
    <xf numFmtId="3" fontId="27" fillId="2" borderId="1" xfId="0" applyNumberFormat="1" applyFont="1" applyFill="1" applyBorder="1" applyAlignment="1">
      <alignment horizontal="center" vertical="top"/>
    </xf>
    <xf numFmtId="0" fontId="0" fillId="2" borderId="23" xfId="0" applyNumberFormat="1" applyFont="1" applyFill="1" applyBorder="1" applyAlignment="1">
      <alignment vertical="top" wrapText="1"/>
    </xf>
    <xf numFmtId="0" fontId="0" fillId="2" borderId="65" xfId="0" applyNumberFormat="1" applyFont="1" applyFill="1" applyBorder="1" applyAlignment="1">
      <alignment vertical="top" wrapText="1"/>
    </xf>
    <xf numFmtId="0" fontId="17" fillId="2" borderId="12" xfId="0" applyNumberFormat="1" applyFont="1" applyFill="1" applyBorder="1" applyAlignment="1">
      <alignment horizontal="justify" vertical="top" wrapText="1"/>
    </xf>
    <xf numFmtId="0" fontId="0" fillId="2" borderId="1" xfId="0" applyNumberFormat="1" applyFont="1" applyFill="1" applyBorder="1" applyAlignment="1">
      <alignment vertical="top" wrapText="1"/>
    </xf>
    <xf numFmtId="0" fontId="10" fillId="2" borderId="1" xfId="0" applyNumberFormat="1" applyFont="1" applyFill="1" applyBorder="1" applyAlignment="1">
      <alignment vertical="top" wrapText="1"/>
    </xf>
    <xf numFmtId="0" fontId="5" fillId="2" borderId="1" xfId="0" applyNumberFormat="1" applyFont="1" applyFill="1" applyBorder="1" applyAlignment="1">
      <alignment vertical="top" wrapText="1"/>
    </xf>
    <xf numFmtId="0" fontId="6" fillId="2" borderId="69" xfId="0" applyNumberFormat="1" applyFont="1" applyFill="1" applyBorder="1" applyAlignment="1">
      <alignment vertical="top"/>
    </xf>
    <xf numFmtId="0" fontId="0" fillId="2" borderId="70" xfId="0" applyNumberFormat="1" applyFont="1" applyFill="1" applyBorder="1" applyAlignment="1">
      <alignment vertical="top" wrapText="1"/>
    </xf>
    <xf numFmtId="0" fontId="4" fillId="2" borderId="1" xfId="0" applyNumberFormat="1" applyFont="1" applyFill="1" applyBorder="1" applyAlignment="1">
      <alignment vertical="top" wrapText="1"/>
    </xf>
    <xf numFmtId="0" fontId="0" fillId="0" borderId="1" xfId="0" applyNumberFormat="1" applyFont="1" applyBorder="1" applyAlignment="1">
      <alignment vertical="top" wrapText="1"/>
    </xf>
    <xf numFmtId="0" fontId="26" fillId="2" borderId="1" xfId="0" applyNumberFormat="1" applyFont="1" applyFill="1" applyBorder="1" applyAlignment="1">
      <alignment vertical="top" wrapText="1"/>
    </xf>
    <xf numFmtId="0" fontId="0" fillId="2" borderId="64" xfId="0" applyNumberFormat="1" applyFont="1" applyFill="1" applyBorder="1" applyAlignment="1">
      <alignment vertical="top" wrapText="1"/>
    </xf>
    <xf numFmtId="0" fontId="0" fillId="2" borderId="8" xfId="0" applyNumberFormat="1" applyFont="1" applyFill="1" applyBorder="1" applyAlignment="1">
      <alignment vertical="top" wrapText="1"/>
    </xf>
    <xf numFmtId="0" fontId="4" fillId="2" borderId="11" xfId="0" applyNumberFormat="1" applyFont="1" applyFill="1" applyBorder="1" applyAlignment="1">
      <alignment vertical="top" wrapText="1"/>
    </xf>
    <xf numFmtId="0" fontId="9" fillId="2" borderId="11" xfId="0" applyNumberFormat="1" applyFont="1" applyFill="1" applyBorder="1" applyAlignment="1">
      <alignment vertical="top" wrapText="1"/>
    </xf>
    <xf numFmtId="0" fontId="4" fillId="2" borderId="37" xfId="0" applyNumberFormat="1" applyFont="1" applyFill="1" applyBorder="1" applyAlignment="1">
      <alignment vertical="top" wrapText="1"/>
    </xf>
    <xf numFmtId="0" fontId="4" fillId="2" borderId="64" xfId="0" applyNumberFormat="1" applyFont="1" applyFill="1" applyBorder="1" applyAlignment="1">
      <alignment vertical="top" wrapText="1"/>
    </xf>
    <xf numFmtId="0" fontId="9" fillId="2" borderId="23" xfId="0" applyNumberFormat="1" applyFont="1" applyFill="1" applyBorder="1" applyAlignment="1">
      <alignment vertical="top" wrapText="1"/>
    </xf>
    <xf numFmtId="0" fontId="4" fillId="2" borderId="23" xfId="0" applyNumberFormat="1" applyFont="1" applyFill="1" applyBorder="1" applyAlignment="1">
      <alignment vertical="top" wrapText="1"/>
    </xf>
    <xf numFmtId="0" fontId="9" fillId="2" borderId="1" xfId="0" applyNumberFormat="1" applyFont="1" applyFill="1" applyBorder="1" applyAlignment="1">
      <alignment vertical="top" wrapText="1"/>
    </xf>
    <xf numFmtId="0" fontId="4" fillId="2" borderId="8" xfId="0" applyNumberFormat="1" applyFont="1" applyFill="1" applyBorder="1" applyAlignment="1">
      <alignment vertical="top" wrapText="1"/>
    </xf>
    <xf numFmtId="0" fontId="4" fillId="2" borderId="66" xfId="0" applyNumberFormat="1" applyFont="1" applyFill="1" applyBorder="1" applyAlignment="1">
      <alignment vertical="top" wrapText="1"/>
    </xf>
    <xf numFmtId="0" fontId="10" fillId="2" borderId="58" xfId="0" applyNumberFormat="1" applyFont="1" applyFill="1" applyBorder="1" applyAlignment="1">
      <alignment vertical="top" wrapText="1"/>
    </xf>
    <xf numFmtId="0" fontId="4" fillId="2" borderId="63" xfId="0" applyNumberFormat="1" applyFont="1" applyFill="1" applyBorder="1" applyAlignment="1">
      <alignment vertical="top" wrapText="1"/>
    </xf>
    <xf numFmtId="0" fontId="17" fillId="2" borderId="12" xfId="0" applyNumberFormat="1" applyFont="1" applyFill="1" applyBorder="1" applyAlignment="1">
      <alignment vertical="top" wrapText="1"/>
    </xf>
    <xf numFmtId="0" fontId="0" fillId="2" borderId="1" xfId="0" applyNumberFormat="1" applyFont="1" applyFill="1" applyBorder="1" applyAlignment="1">
      <alignment vertical="top"/>
    </xf>
    <xf numFmtId="0" fontId="4" fillId="2" borderId="65" xfId="0" applyNumberFormat="1" applyFont="1" applyFill="1" applyBorder="1" applyAlignment="1">
      <alignment vertical="top" wrapText="1"/>
    </xf>
    <xf numFmtId="0" fontId="17" fillId="2" borderId="1" xfId="0" applyNumberFormat="1" applyFont="1" applyFill="1" applyBorder="1" applyAlignment="1">
      <alignment vertical="top" wrapText="1"/>
    </xf>
    <xf numFmtId="0" fontId="0" fillId="2" borderId="37" xfId="0" applyNumberFormat="1" applyFont="1" applyFill="1" applyBorder="1" applyAlignment="1">
      <alignment vertical="top" wrapText="1"/>
    </xf>
    <xf numFmtId="0" fontId="0" fillId="2" borderId="71" xfId="0" applyNumberFormat="1" applyFont="1" applyFill="1" applyBorder="1" applyAlignment="1">
      <alignment vertical="top" wrapText="1"/>
    </xf>
    <xf numFmtId="0" fontId="0" fillId="2" borderId="63" xfId="0" applyNumberFormat="1" applyFont="1" applyFill="1" applyBorder="1" applyAlignment="1">
      <alignment vertical="top" wrapText="1"/>
    </xf>
    <xf numFmtId="0" fontId="17" fillId="2" borderId="38" xfId="0" applyNumberFormat="1" applyFont="1" applyFill="1" applyBorder="1" applyAlignment="1">
      <alignment vertical="top" wrapText="1"/>
    </xf>
    <xf numFmtId="0" fontId="0" fillId="2" borderId="40" xfId="0" applyNumberFormat="1" applyFont="1" applyFill="1" applyBorder="1" applyAlignment="1">
      <alignment vertical="top" wrapText="1"/>
    </xf>
    <xf numFmtId="0" fontId="0" fillId="2" borderId="66" xfId="0" applyNumberFormat="1" applyFont="1" applyFill="1" applyBorder="1" applyAlignment="1">
      <alignment vertical="top" wrapText="1"/>
    </xf>
    <xf numFmtId="0" fontId="0" fillId="2" borderId="68" xfId="0" applyNumberFormat="1" applyFont="1" applyFill="1" applyBorder="1" applyAlignment="1">
      <alignment vertical="top" wrapText="1"/>
    </xf>
    <xf numFmtId="0" fontId="8" fillId="2" borderId="52" xfId="0" applyNumberFormat="1" applyFont="1" applyFill="1" applyBorder="1" applyAlignment="1">
      <alignment vertical="top" wrapText="1"/>
    </xf>
    <xf numFmtId="0" fontId="0" fillId="0" borderId="0" xfId="0" applyNumberFormat="1" applyFont="1" applyAlignment="1">
      <alignment vertical="top"/>
    </xf>
    <xf numFmtId="0" fontId="4" fillId="2" borderId="12" xfId="0" applyNumberFormat="1" applyFont="1" applyFill="1" applyBorder="1" applyAlignment="1">
      <alignment vertical="top" wrapText="1"/>
    </xf>
    <xf numFmtId="0" fontId="0" fillId="2" borderId="12" xfId="0" applyNumberFormat="1" applyFont="1" applyFill="1" applyBorder="1" applyAlignment="1">
      <alignment vertical="top"/>
    </xf>
    <xf numFmtId="0" fontId="0" fillId="2" borderId="12" xfId="0" applyNumberFormat="1" applyFont="1" applyFill="1" applyBorder="1" applyAlignment="1"/>
    <xf numFmtId="0" fontId="0" fillId="2" borderId="76" xfId="0" applyNumberFormat="1" applyFont="1" applyFill="1" applyBorder="1" applyAlignment="1"/>
    <xf numFmtId="0" fontId="0" fillId="2" borderId="73" xfId="0" applyNumberFormat="1" applyFont="1" applyFill="1" applyBorder="1" applyAlignment="1">
      <alignment horizontal="justify" vertical="top" wrapText="1"/>
    </xf>
    <xf numFmtId="0" fontId="10" fillId="2" borderId="12" xfId="0" applyNumberFormat="1" applyFont="1" applyFill="1" applyBorder="1" applyAlignment="1">
      <alignment horizontal="justify" vertical="top" wrapText="1"/>
    </xf>
    <xf numFmtId="0" fontId="22" fillId="0" borderId="12" xfId="0" applyNumberFormat="1" applyFont="1" applyBorder="1" applyAlignment="1">
      <alignment horizontal="justify" vertical="top" wrapText="1"/>
    </xf>
    <xf numFmtId="0" fontId="4" fillId="0" borderId="12" xfId="0" applyNumberFormat="1" applyFont="1" applyBorder="1" applyAlignment="1">
      <alignment horizontal="justify" vertical="top" wrapText="1"/>
    </xf>
    <xf numFmtId="0" fontId="4" fillId="2" borderId="21" xfId="0" applyNumberFormat="1" applyFont="1" applyFill="1" applyBorder="1" applyAlignment="1">
      <alignment horizontal="justify" vertical="top" wrapText="1"/>
    </xf>
    <xf numFmtId="0" fontId="17" fillId="2" borderId="39" xfId="0" applyNumberFormat="1" applyFont="1" applyFill="1" applyBorder="1" applyAlignment="1">
      <alignment horizontal="justify" vertical="top" wrapText="1"/>
    </xf>
    <xf numFmtId="0" fontId="0" fillId="2" borderId="9" xfId="0" applyNumberFormat="1" applyFont="1" applyFill="1" applyBorder="1" applyAlignment="1">
      <alignment horizontal="justify" vertical="top" wrapText="1"/>
    </xf>
    <xf numFmtId="0" fontId="0" fillId="2" borderId="21" xfId="0" applyNumberFormat="1" applyFont="1" applyFill="1" applyBorder="1" applyAlignment="1">
      <alignment horizontal="justify" vertical="top" wrapText="1"/>
    </xf>
    <xf numFmtId="0" fontId="18" fillId="2" borderId="12" xfId="0" applyNumberFormat="1" applyFont="1" applyFill="1" applyBorder="1" applyAlignment="1">
      <alignment horizontal="justify" vertical="top" wrapText="1"/>
    </xf>
    <xf numFmtId="0" fontId="0" fillId="2" borderId="12" xfId="0" applyNumberFormat="1" applyFont="1" applyFill="1" applyBorder="1" applyAlignment="1">
      <alignment horizontal="justify" vertical="top"/>
    </xf>
    <xf numFmtId="0" fontId="0" fillId="2" borderId="15" xfId="0" applyNumberFormat="1" applyFont="1" applyFill="1" applyBorder="1" applyAlignment="1">
      <alignment horizontal="justify" vertical="top" wrapText="1"/>
    </xf>
    <xf numFmtId="0" fontId="8" fillId="2" borderId="83" xfId="0" applyNumberFormat="1" applyFont="1" applyFill="1" applyBorder="1" applyAlignment="1">
      <alignment horizontal="justify" vertical="top" wrapText="1"/>
    </xf>
    <xf numFmtId="0" fontId="0" fillId="2" borderId="9" xfId="0" applyNumberFormat="1" applyFont="1" applyFill="1" applyBorder="1" applyAlignment="1">
      <alignment vertical="top" wrapText="1"/>
    </xf>
    <xf numFmtId="0" fontId="28" fillId="2" borderId="12" xfId="0" applyNumberFormat="1" applyFont="1" applyFill="1" applyBorder="1" applyAlignment="1">
      <alignment vertical="top" wrapText="1"/>
    </xf>
    <xf numFmtId="0" fontId="6" fillId="2" borderId="17" xfId="0" applyNumberFormat="1" applyFont="1" applyFill="1" applyBorder="1" applyAlignment="1">
      <alignment vertical="top" wrapText="1"/>
    </xf>
    <xf numFmtId="0" fontId="0" fillId="2" borderId="12" xfId="0" applyNumberFormat="1" applyFont="1" applyFill="1" applyBorder="1" applyAlignment="1">
      <alignment vertical="top"/>
    </xf>
    <xf numFmtId="0" fontId="0" fillId="2" borderId="15" xfId="0" applyNumberFormat="1" applyFont="1" applyFill="1" applyBorder="1" applyAlignment="1">
      <alignment vertical="top" wrapText="1"/>
    </xf>
    <xf numFmtId="0" fontId="8" fillId="2" borderId="5" xfId="0" applyNumberFormat="1" applyFont="1" applyFill="1" applyBorder="1" applyAlignment="1">
      <alignment vertical="top" wrapText="1"/>
    </xf>
    <xf numFmtId="0" fontId="10" fillId="2" borderId="12" xfId="0" applyNumberFormat="1" applyFont="1" applyFill="1" applyBorder="1" applyAlignment="1">
      <alignment vertical="top" wrapText="1"/>
    </xf>
    <xf numFmtId="0" fontId="0" fillId="2" borderId="86" xfId="0" applyNumberFormat="1" applyFont="1" applyFill="1" applyBorder="1" applyAlignment="1">
      <alignment vertical="top" wrapText="1"/>
    </xf>
    <xf numFmtId="0" fontId="5" fillId="2" borderId="12" xfId="0" applyNumberFormat="1" applyFont="1" applyFill="1" applyBorder="1" applyAlignment="1">
      <alignment vertical="top" wrapText="1"/>
    </xf>
    <xf numFmtId="0" fontId="24" fillId="2" borderId="12" xfId="0" applyNumberFormat="1" applyFont="1" applyFill="1" applyBorder="1" applyAlignment="1">
      <alignment vertical="top" wrapText="1"/>
    </xf>
    <xf numFmtId="0" fontId="0" fillId="2" borderId="55" xfId="0" applyNumberFormat="1" applyFont="1" applyFill="1" applyBorder="1" applyAlignment="1">
      <alignment vertical="top" wrapText="1"/>
    </xf>
    <xf numFmtId="0" fontId="0" fillId="2" borderId="61" xfId="0" applyNumberFormat="1" applyFont="1" applyFill="1" applyBorder="1" applyAlignment="1">
      <alignment vertical="top" wrapText="1"/>
    </xf>
    <xf numFmtId="0" fontId="4" fillId="2" borderId="55" xfId="0" applyNumberFormat="1" applyFont="1" applyFill="1" applyBorder="1" applyAlignment="1">
      <alignment vertical="top" wrapText="1"/>
    </xf>
    <xf numFmtId="0" fontId="4" fillId="2" borderId="61" xfId="0" applyNumberFormat="1" applyFont="1" applyFill="1" applyBorder="1" applyAlignment="1">
      <alignment vertical="top" wrapText="1"/>
    </xf>
    <xf numFmtId="0" fontId="25" fillId="2" borderId="12" xfId="0" applyNumberFormat="1" applyFont="1" applyFill="1" applyBorder="1" applyAlignment="1">
      <alignment vertical="top" wrapText="1"/>
    </xf>
    <xf numFmtId="0" fontId="5" fillId="2" borderId="55" xfId="0" applyNumberFormat="1" applyFont="1" applyFill="1" applyBorder="1" applyAlignment="1">
      <alignment vertical="top" wrapText="1"/>
    </xf>
    <xf numFmtId="0" fontId="4" fillId="2" borderId="87" xfId="0" applyNumberFormat="1" applyFont="1" applyFill="1" applyBorder="1" applyAlignment="1">
      <alignment vertical="top" wrapText="1"/>
    </xf>
    <xf numFmtId="0" fontId="4" fillId="2" borderId="38" xfId="0" applyNumberFormat="1" applyFont="1" applyFill="1" applyBorder="1" applyAlignment="1">
      <alignment vertical="top" wrapText="1"/>
    </xf>
    <xf numFmtId="0" fontId="5" fillId="2" borderId="9" xfId="0" applyNumberFormat="1" applyFont="1" applyFill="1" applyBorder="1" applyAlignment="1">
      <alignment vertical="top" wrapText="1"/>
    </xf>
    <xf numFmtId="0" fontId="0" fillId="2" borderId="22" xfId="0" applyNumberFormat="1" applyFont="1" applyFill="1" applyBorder="1" applyAlignment="1">
      <alignment vertical="top" wrapText="1"/>
    </xf>
    <xf numFmtId="0" fontId="4" fillId="2" borderId="88" xfId="0" applyNumberFormat="1" applyFont="1" applyFill="1" applyBorder="1" applyAlignment="1">
      <alignment vertical="top" wrapText="1"/>
    </xf>
    <xf numFmtId="0" fontId="4" fillId="2" borderId="89" xfId="0" applyNumberFormat="1" applyFont="1" applyFill="1" applyBorder="1" applyAlignment="1">
      <alignment vertical="top" wrapText="1"/>
    </xf>
    <xf numFmtId="0" fontId="10" fillId="2" borderId="84" xfId="0" applyNumberFormat="1" applyFont="1" applyFill="1" applyBorder="1" applyAlignment="1">
      <alignment vertical="top" wrapText="1"/>
    </xf>
    <xf numFmtId="0" fontId="4" fillId="2" borderId="19" xfId="0" applyNumberFormat="1" applyFont="1" applyFill="1" applyBorder="1" applyAlignment="1">
      <alignment vertical="top" wrapText="1"/>
    </xf>
    <xf numFmtId="0" fontId="30" fillId="2" borderId="89" xfId="0" applyNumberFormat="1" applyFont="1" applyFill="1" applyBorder="1" applyAlignment="1">
      <alignment wrapText="1"/>
    </xf>
    <xf numFmtId="0" fontId="0" fillId="0" borderId="89" xfId="0" applyFont="1" applyBorder="1" applyAlignment="1">
      <alignment wrapText="1"/>
    </xf>
    <xf numFmtId="0" fontId="29" fillId="2" borderId="1" xfId="0" applyNumberFormat="1" applyFont="1" applyFill="1" applyBorder="1" applyAlignment="1">
      <alignment wrapText="1"/>
    </xf>
    <xf numFmtId="0" fontId="0" fillId="0" borderId="0" xfId="0" applyFont="1" applyAlignment="1">
      <alignment wrapText="1"/>
    </xf>
    <xf numFmtId="0" fontId="28" fillId="2" borderId="1" xfId="0" applyNumberFormat="1" applyFont="1" applyFill="1" applyBorder="1" applyAlignment="1">
      <alignment wrapText="1"/>
    </xf>
    <xf numFmtId="0" fontId="0" fillId="2" borderId="1" xfId="0" applyNumberFormat="1" applyFont="1" applyFill="1" applyBorder="1" applyAlignment="1">
      <alignment vertical="justify" wrapText="1"/>
    </xf>
    <xf numFmtId="0" fontId="0" fillId="0" borderId="0" xfId="0" applyNumberFormat="1" applyFont="1" applyAlignment="1">
      <alignment vertical="justify" wrapText="1"/>
    </xf>
    <xf numFmtId="0" fontId="0" fillId="2" borderId="1" xfId="0" applyNumberFormat="1" applyFont="1" applyFill="1" applyBorder="1" applyAlignment="1">
      <alignment vertical="justify" wrapText="1"/>
    </xf>
    <xf numFmtId="0" fontId="0" fillId="2" borderId="1" xfId="0" applyNumberFormat="1" applyFont="1" applyFill="1" applyBorder="1" applyAlignment="1">
      <alignment horizontal="justify" vertical="top" wrapText="1"/>
    </xf>
    <xf numFmtId="0" fontId="0" fillId="0" borderId="0" xfId="0" applyNumberFormat="1" applyFont="1" applyAlignment="1">
      <alignment horizontal="justify" vertical="top" wrapText="1"/>
    </xf>
  </cellXfs>
  <cellStyles count="1">
    <cellStyle name="Navadno" xfId="0" builtinId="0"/>
  </cellStyles>
  <dxfs count="1">
    <dxf>
      <fill>
        <patternFill patternType="solid">
          <fgColor indexed="16"/>
          <bgColor indexed="13"/>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DDDDDD"/>
      <rgbColor rgb="FFFF2600"/>
      <rgbColor rgb="FF515151"/>
      <rgbColor rgb="FFFF0000"/>
      <rgbColor rgb="FFDD0806"/>
      <rgbColor rgb="FF2E43DB"/>
      <rgbColor rgb="00000000"/>
      <rgbColor rgb="FFAAAAAA"/>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H75"/>
  <sheetViews>
    <sheetView showGridLines="0" tabSelected="1" view="pageBreakPreview" topLeftCell="A40" zoomScaleNormal="100" zoomScaleSheetLayoutView="100" workbookViewId="0">
      <selection activeCell="B24" sqref="B24:H24"/>
    </sheetView>
  </sheetViews>
  <sheetFormatPr defaultColWidth="11.42578125" defaultRowHeight="12" customHeight="1"/>
  <cols>
    <col min="1" max="1" width="5.42578125" style="495" customWidth="1"/>
    <col min="2" max="4" width="11.42578125" style="495" customWidth="1"/>
    <col min="5" max="5" width="21.5703125" style="495" customWidth="1"/>
    <col min="6" max="6" width="21" style="495" customWidth="1"/>
    <col min="7" max="8" width="11.42578125" style="495" customWidth="1"/>
    <col min="9" max="9" width="11.42578125" style="1" customWidth="1"/>
    <col min="10" max="16384" width="11.42578125" style="1"/>
  </cols>
  <sheetData>
    <row r="1" spans="1:8" ht="15.6" customHeight="1">
      <c r="A1" s="477"/>
      <c r="B1" s="478" t="s">
        <v>0</v>
      </c>
      <c r="C1" s="478"/>
      <c r="D1" s="477"/>
      <c r="E1" s="477"/>
      <c r="F1" s="477"/>
      <c r="G1" s="477"/>
      <c r="H1" s="477"/>
    </row>
    <row r="2" spans="1:8" ht="15.6" customHeight="1">
      <c r="A2" s="477"/>
      <c r="B2" s="478"/>
      <c r="C2" s="478"/>
      <c r="D2" s="477"/>
      <c r="E2" s="477"/>
      <c r="F2" s="477"/>
      <c r="G2" s="477"/>
      <c r="H2" s="477"/>
    </row>
    <row r="3" spans="1:8" ht="15.6" customHeight="1">
      <c r="A3" s="477"/>
      <c r="B3" s="628" t="s">
        <v>1</v>
      </c>
      <c r="C3" s="627"/>
      <c r="D3" s="627"/>
      <c r="E3" s="477"/>
      <c r="F3" s="477"/>
      <c r="G3" s="477"/>
      <c r="H3" s="477"/>
    </row>
    <row r="4" spans="1:8" ht="12.6" customHeight="1">
      <c r="A4" s="477"/>
      <c r="B4" s="477"/>
      <c r="C4" s="477"/>
      <c r="D4" s="477"/>
      <c r="E4" s="477"/>
      <c r="F4" s="477"/>
      <c r="G4" s="477"/>
      <c r="H4" s="477"/>
    </row>
    <row r="5" spans="1:8" ht="12.6" customHeight="1">
      <c r="A5" s="629" t="s">
        <v>2</v>
      </c>
      <c r="B5" s="630"/>
      <c r="C5" s="630"/>
      <c r="D5" s="630"/>
      <c r="E5" s="630"/>
      <c r="F5" s="630"/>
      <c r="G5" s="630"/>
      <c r="H5" s="630"/>
    </row>
    <row r="6" spans="1:8" ht="38.25" customHeight="1">
      <c r="A6" s="631" t="s">
        <v>3</v>
      </c>
      <c r="B6" s="629" t="s">
        <v>4</v>
      </c>
      <c r="C6" s="630"/>
      <c r="D6" s="630"/>
      <c r="E6" s="630"/>
      <c r="F6" s="630"/>
      <c r="G6" s="630"/>
      <c r="H6" s="630"/>
    </row>
    <row r="7" spans="1:8" ht="8.1" customHeight="1">
      <c r="A7" s="631"/>
      <c r="B7" s="629"/>
      <c r="C7" s="630"/>
      <c r="D7" s="630"/>
      <c r="E7" s="630"/>
      <c r="F7" s="630"/>
      <c r="G7" s="630"/>
      <c r="H7" s="630"/>
    </row>
    <row r="8" spans="1:8" ht="38.25" customHeight="1">
      <c r="A8" s="631" t="s">
        <v>3</v>
      </c>
      <c r="B8" s="629" t="s">
        <v>5</v>
      </c>
      <c r="C8" s="630"/>
      <c r="D8" s="630"/>
      <c r="E8" s="630"/>
      <c r="F8" s="630"/>
      <c r="G8" s="630"/>
      <c r="H8" s="630"/>
    </row>
    <row r="9" spans="1:8" ht="23.65" customHeight="1">
      <c r="A9" s="631"/>
      <c r="B9" s="629" t="s">
        <v>6</v>
      </c>
      <c r="C9" s="630"/>
      <c r="D9" s="630"/>
      <c r="E9" s="630"/>
      <c r="F9" s="630"/>
      <c r="G9" s="630"/>
      <c r="H9" s="630"/>
    </row>
    <row r="10" spans="1:8" ht="8.1" customHeight="1">
      <c r="A10" s="631"/>
      <c r="B10" s="629"/>
      <c r="C10" s="630"/>
      <c r="D10" s="630"/>
      <c r="E10" s="630"/>
      <c r="F10" s="630"/>
      <c r="G10" s="630"/>
      <c r="H10" s="630"/>
    </row>
    <row r="11" spans="1:8" ht="23.65" customHeight="1">
      <c r="A11" s="631" t="s">
        <v>3</v>
      </c>
      <c r="B11" s="629" t="s">
        <v>7</v>
      </c>
      <c r="C11" s="630"/>
      <c r="D11" s="630"/>
      <c r="E11" s="630"/>
      <c r="F11" s="630"/>
      <c r="G11" s="630"/>
      <c r="H11" s="630"/>
    </row>
    <row r="12" spans="1:8" ht="8.1" customHeight="1">
      <c r="A12" s="631"/>
      <c r="B12" s="629"/>
      <c r="C12" s="630"/>
      <c r="D12" s="630"/>
      <c r="E12" s="630"/>
      <c r="F12" s="630"/>
      <c r="G12" s="630"/>
      <c r="H12" s="630"/>
    </row>
    <row r="13" spans="1:8" ht="12.6" customHeight="1">
      <c r="A13" s="631" t="s">
        <v>3</v>
      </c>
      <c r="B13" s="629" t="s">
        <v>8</v>
      </c>
      <c r="C13" s="630"/>
      <c r="D13" s="630"/>
      <c r="E13" s="630"/>
      <c r="F13" s="630"/>
      <c r="G13" s="630"/>
      <c r="H13" s="630"/>
    </row>
    <row r="14" spans="1:8" ht="8.1" customHeight="1">
      <c r="A14" s="631"/>
      <c r="B14" s="629"/>
      <c r="C14" s="630"/>
      <c r="D14" s="630"/>
      <c r="E14" s="630"/>
      <c r="F14" s="630"/>
      <c r="G14" s="630"/>
      <c r="H14" s="630"/>
    </row>
    <row r="15" spans="1:8" ht="23.65" customHeight="1">
      <c r="A15" s="631" t="s">
        <v>3</v>
      </c>
      <c r="B15" s="629" t="s">
        <v>9</v>
      </c>
      <c r="C15" s="630"/>
      <c r="D15" s="630"/>
      <c r="E15" s="630"/>
      <c r="F15" s="630"/>
      <c r="G15" s="630"/>
      <c r="H15" s="630"/>
    </row>
    <row r="16" spans="1:8" ht="8.1" customHeight="1">
      <c r="A16" s="631"/>
      <c r="B16" s="629"/>
      <c r="C16" s="630"/>
      <c r="D16" s="630"/>
      <c r="E16" s="630"/>
      <c r="F16" s="630"/>
      <c r="G16" s="630"/>
      <c r="H16" s="630"/>
    </row>
    <row r="17" spans="1:8" ht="12.6" customHeight="1">
      <c r="A17" s="631" t="s">
        <v>3</v>
      </c>
      <c r="B17" s="629" t="s">
        <v>10</v>
      </c>
      <c r="C17" s="630"/>
      <c r="D17" s="630"/>
      <c r="E17" s="630"/>
      <c r="F17" s="630"/>
      <c r="G17" s="630"/>
      <c r="H17" s="630"/>
    </row>
    <row r="18" spans="1:8" ht="8.1" customHeight="1">
      <c r="A18" s="631"/>
      <c r="B18" s="629"/>
      <c r="C18" s="630"/>
      <c r="D18" s="630"/>
      <c r="E18" s="630"/>
      <c r="F18" s="630"/>
      <c r="G18" s="630"/>
      <c r="H18" s="630"/>
    </row>
    <row r="19" spans="1:8" ht="12.6" customHeight="1">
      <c r="A19" s="631" t="s">
        <v>3</v>
      </c>
      <c r="B19" s="629" t="s">
        <v>11</v>
      </c>
      <c r="C19" s="630"/>
      <c r="D19" s="630"/>
      <c r="E19" s="630"/>
      <c r="F19" s="630"/>
      <c r="G19" s="630"/>
      <c r="H19" s="630"/>
    </row>
    <row r="20" spans="1:8" ht="8.1" customHeight="1">
      <c r="A20" s="631"/>
      <c r="B20" s="629"/>
      <c r="C20" s="630"/>
      <c r="D20" s="630"/>
      <c r="E20" s="630"/>
      <c r="F20" s="630"/>
      <c r="G20" s="630"/>
      <c r="H20" s="630"/>
    </row>
    <row r="21" spans="1:8" ht="39.75" customHeight="1">
      <c r="A21" s="631" t="s">
        <v>3</v>
      </c>
      <c r="B21" s="629" t="s">
        <v>12</v>
      </c>
      <c r="C21" s="630"/>
      <c r="D21" s="630"/>
      <c r="E21" s="630"/>
      <c r="F21" s="630"/>
      <c r="G21" s="630"/>
      <c r="H21" s="630"/>
    </row>
    <row r="22" spans="1:8" ht="8.1" customHeight="1">
      <c r="A22" s="631"/>
      <c r="B22" s="629"/>
      <c r="C22" s="630"/>
      <c r="D22" s="630"/>
      <c r="E22" s="630"/>
      <c r="F22" s="630"/>
      <c r="G22" s="630"/>
      <c r="H22" s="630"/>
    </row>
    <row r="23" spans="1:8" ht="37.5" customHeight="1">
      <c r="A23" s="631" t="s">
        <v>3</v>
      </c>
      <c r="B23" s="629" t="s">
        <v>13</v>
      </c>
      <c r="C23" s="630"/>
      <c r="D23" s="630"/>
      <c r="E23" s="630"/>
      <c r="F23" s="630"/>
      <c r="G23" s="630"/>
      <c r="H23" s="630"/>
    </row>
    <row r="24" spans="1:8" ht="8.1" customHeight="1">
      <c r="A24" s="631"/>
      <c r="B24" s="629"/>
      <c r="C24" s="630"/>
      <c r="D24" s="630"/>
      <c r="E24" s="630"/>
      <c r="F24" s="630"/>
      <c r="G24" s="630"/>
      <c r="H24" s="630"/>
    </row>
    <row r="25" spans="1:8" ht="23.65" customHeight="1">
      <c r="A25" s="631" t="s">
        <v>3</v>
      </c>
      <c r="B25" s="629" t="s">
        <v>14</v>
      </c>
      <c r="C25" s="630"/>
      <c r="D25" s="630"/>
      <c r="E25" s="630"/>
      <c r="F25" s="630"/>
      <c r="G25" s="630"/>
      <c r="H25" s="630"/>
    </row>
    <row r="26" spans="1:8" ht="8.1" customHeight="1">
      <c r="A26" s="631"/>
      <c r="B26" s="629"/>
      <c r="C26" s="630"/>
      <c r="D26" s="630"/>
      <c r="E26" s="630"/>
      <c r="F26" s="630"/>
      <c r="G26" s="630"/>
      <c r="H26" s="630"/>
    </row>
    <row r="27" spans="1:8" ht="28.5" customHeight="1">
      <c r="A27" s="631" t="s">
        <v>3</v>
      </c>
      <c r="B27" s="629" t="s">
        <v>15</v>
      </c>
      <c r="C27" s="630"/>
      <c r="D27" s="630"/>
      <c r="E27" s="630"/>
      <c r="F27" s="630"/>
      <c r="G27" s="630"/>
      <c r="H27" s="630"/>
    </row>
    <row r="28" spans="1:8" ht="8.1" customHeight="1">
      <c r="A28" s="631"/>
      <c r="B28" s="629"/>
      <c r="C28" s="630"/>
      <c r="D28" s="630"/>
      <c r="E28" s="630"/>
      <c r="F28" s="630"/>
      <c r="G28" s="630"/>
      <c r="H28" s="630"/>
    </row>
    <row r="29" spans="1:8" ht="12.6" customHeight="1">
      <c r="A29" s="631" t="s">
        <v>3</v>
      </c>
      <c r="B29" s="629" t="s">
        <v>16</v>
      </c>
      <c r="C29" s="630"/>
      <c r="D29" s="630"/>
      <c r="E29" s="630"/>
      <c r="F29" s="630"/>
      <c r="G29" s="630"/>
      <c r="H29" s="630"/>
    </row>
    <row r="30" spans="1:8" ht="8.1" customHeight="1">
      <c r="A30" s="631"/>
      <c r="B30" s="629"/>
      <c r="C30" s="630"/>
      <c r="D30" s="630"/>
      <c r="E30" s="630"/>
      <c r="F30" s="630"/>
      <c r="G30" s="630"/>
      <c r="H30" s="630"/>
    </row>
    <row r="31" spans="1:8" ht="23.65" customHeight="1">
      <c r="A31" s="631" t="s">
        <v>3</v>
      </c>
      <c r="B31" s="629" t="s">
        <v>17</v>
      </c>
      <c r="C31" s="630"/>
      <c r="D31" s="630"/>
      <c r="E31" s="630"/>
      <c r="F31" s="630"/>
      <c r="G31" s="630"/>
      <c r="H31" s="630"/>
    </row>
    <row r="32" spans="1:8" ht="8.1" customHeight="1">
      <c r="A32" s="631"/>
      <c r="B32" s="629"/>
      <c r="C32" s="630"/>
      <c r="D32" s="630"/>
      <c r="E32" s="630"/>
      <c r="F32" s="630"/>
      <c r="G32" s="630"/>
      <c r="H32" s="630"/>
    </row>
    <row r="33" spans="1:8" ht="23.65" customHeight="1">
      <c r="A33" s="631" t="s">
        <v>3</v>
      </c>
      <c r="B33" s="629" t="s">
        <v>18</v>
      </c>
      <c r="C33" s="630"/>
      <c r="D33" s="630"/>
      <c r="E33" s="630"/>
      <c r="F33" s="630"/>
      <c r="G33" s="630"/>
      <c r="H33" s="630"/>
    </row>
    <row r="34" spans="1:8" ht="8.1" customHeight="1">
      <c r="A34" s="631"/>
      <c r="B34" s="629"/>
      <c r="C34" s="630"/>
      <c r="D34" s="630"/>
      <c r="E34" s="630"/>
      <c r="F34" s="630"/>
      <c r="G34" s="630"/>
      <c r="H34" s="630"/>
    </row>
    <row r="35" spans="1:8" ht="12.6" customHeight="1">
      <c r="A35" s="631" t="s">
        <v>3</v>
      </c>
      <c r="B35" s="629" t="s">
        <v>19</v>
      </c>
      <c r="C35" s="630"/>
      <c r="D35" s="630"/>
      <c r="E35" s="630"/>
      <c r="F35" s="630"/>
      <c r="G35" s="630"/>
      <c r="H35" s="630"/>
    </row>
    <row r="36" spans="1:8" ht="8.1" customHeight="1">
      <c r="A36" s="631"/>
      <c r="B36" s="629"/>
      <c r="C36" s="630"/>
      <c r="D36" s="630"/>
      <c r="E36" s="630"/>
      <c r="F36" s="630"/>
      <c r="G36" s="630"/>
      <c r="H36" s="630"/>
    </row>
    <row r="37" spans="1:8" ht="23.65" customHeight="1">
      <c r="A37" s="631" t="s">
        <v>3</v>
      </c>
      <c r="B37" s="629" t="s">
        <v>20</v>
      </c>
      <c r="C37" s="630"/>
      <c r="D37" s="630"/>
      <c r="E37" s="630"/>
      <c r="F37" s="630"/>
      <c r="G37" s="630"/>
      <c r="H37" s="630"/>
    </row>
    <row r="38" spans="1:8" ht="12.6" customHeight="1">
      <c r="A38" s="631"/>
      <c r="B38" s="631"/>
      <c r="C38" s="631"/>
      <c r="D38" s="631"/>
      <c r="E38" s="631"/>
      <c r="F38" s="631"/>
      <c r="G38" s="631"/>
      <c r="H38" s="631"/>
    </row>
    <row r="39" spans="1:8" ht="12.6" customHeight="1">
      <c r="A39" s="631"/>
      <c r="B39" s="631"/>
      <c r="C39" s="631"/>
      <c r="D39" s="631"/>
      <c r="E39" s="631"/>
      <c r="F39" s="631"/>
      <c r="G39" s="631"/>
      <c r="H39" s="631"/>
    </row>
    <row r="40" spans="1:8" ht="12.6" customHeight="1">
      <c r="A40" s="477"/>
      <c r="B40" s="477"/>
      <c r="C40" s="477"/>
      <c r="D40" s="477"/>
      <c r="E40" s="477"/>
      <c r="F40" s="477"/>
      <c r="G40" s="477"/>
      <c r="H40" s="477"/>
    </row>
    <row r="41" spans="1:8" ht="12.6" customHeight="1">
      <c r="A41" s="477"/>
      <c r="B41" s="477"/>
      <c r="C41" s="477"/>
      <c r="D41" s="477"/>
      <c r="E41" s="477"/>
      <c r="F41" s="477"/>
      <c r="G41" s="477"/>
      <c r="H41" s="477"/>
    </row>
    <row r="42" spans="1:8" ht="12.6" customHeight="1">
      <c r="A42" s="477"/>
      <c r="B42" s="477"/>
      <c r="C42" s="477"/>
      <c r="D42" s="477"/>
      <c r="E42" s="477"/>
      <c r="F42" s="477"/>
      <c r="G42" s="477"/>
      <c r="H42" s="477"/>
    </row>
    <row r="43" spans="1:8" ht="12.6" customHeight="1">
      <c r="A43" s="477"/>
      <c r="B43" s="477"/>
      <c r="C43" s="477"/>
      <c r="D43" s="477"/>
      <c r="E43" s="477"/>
      <c r="F43" s="477"/>
      <c r="G43" s="477"/>
      <c r="H43" s="477"/>
    </row>
    <row r="44" spans="1:8" ht="12.6" customHeight="1">
      <c r="A44" s="477"/>
      <c r="B44" s="477"/>
      <c r="C44" s="477"/>
      <c r="D44" s="477"/>
      <c r="E44" s="477"/>
      <c r="F44" s="477"/>
      <c r="G44" s="477"/>
      <c r="H44" s="477"/>
    </row>
    <row r="45" spans="1:8" ht="12.6" customHeight="1">
      <c r="A45" s="477"/>
      <c r="B45" s="477"/>
      <c r="C45" s="477"/>
      <c r="D45" s="477"/>
      <c r="E45" s="477"/>
      <c r="F45" s="477"/>
      <c r="G45" s="477"/>
      <c r="H45" s="477"/>
    </row>
    <row r="46" spans="1:8" ht="12.6" customHeight="1">
      <c r="A46" s="477"/>
      <c r="B46" s="477"/>
      <c r="C46" s="477"/>
      <c r="D46" s="477"/>
      <c r="E46" s="477"/>
      <c r="F46" s="477"/>
      <c r="G46" s="477"/>
      <c r="H46" s="477"/>
    </row>
    <row r="47" spans="1:8" ht="12.6" customHeight="1">
      <c r="A47" s="477"/>
      <c r="B47" s="477"/>
      <c r="C47" s="477"/>
      <c r="D47" s="477"/>
      <c r="E47" s="477"/>
      <c r="F47" s="477"/>
      <c r="G47" s="477"/>
      <c r="H47" s="477"/>
    </row>
    <row r="48" spans="1:8" ht="12.6" customHeight="1">
      <c r="A48" s="477"/>
      <c r="B48" s="477"/>
      <c r="C48" s="477"/>
      <c r="D48" s="477"/>
      <c r="E48" s="477"/>
      <c r="F48" s="477"/>
      <c r="G48" s="477"/>
      <c r="H48" s="477"/>
    </row>
    <row r="49" spans="1:8" ht="12.6" customHeight="1">
      <c r="A49" s="477"/>
      <c r="B49" s="477"/>
      <c r="C49" s="477"/>
      <c r="D49" s="477"/>
      <c r="E49" s="477"/>
      <c r="F49" s="477"/>
      <c r="G49" s="477"/>
      <c r="H49" s="477"/>
    </row>
    <row r="50" spans="1:8" ht="12.6" customHeight="1">
      <c r="A50" s="477"/>
      <c r="B50" s="477"/>
      <c r="C50" s="477"/>
      <c r="D50" s="477"/>
      <c r="E50" s="477"/>
      <c r="F50" s="477"/>
      <c r="G50" s="477"/>
      <c r="H50" s="477"/>
    </row>
    <row r="51" spans="1:8" ht="12.6" customHeight="1">
      <c r="A51" s="477"/>
      <c r="B51" s="477"/>
      <c r="C51" s="477"/>
      <c r="D51" s="477"/>
      <c r="E51" s="477"/>
      <c r="F51" s="477"/>
      <c r="G51" s="477"/>
      <c r="H51" s="477"/>
    </row>
    <row r="52" spans="1:8" ht="12.6" customHeight="1">
      <c r="A52" s="477"/>
      <c r="B52" s="477"/>
      <c r="C52" s="477"/>
      <c r="D52" s="477"/>
      <c r="E52" s="477"/>
      <c r="F52" s="477"/>
      <c r="G52" s="477"/>
      <c r="H52" s="477"/>
    </row>
    <row r="53" spans="1:8" ht="12.6" customHeight="1">
      <c r="A53" s="477"/>
      <c r="B53" s="477"/>
      <c r="C53" s="477"/>
      <c r="D53" s="477"/>
      <c r="E53" s="477"/>
      <c r="F53" s="477"/>
      <c r="G53" s="477"/>
      <c r="H53" s="477"/>
    </row>
    <row r="54" spans="1:8" ht="12.6" customHeight="1">
      <c r="A54" s="477"/>
      <c r="B54" s="477"/>
      <c r="C54" s="477"/>
      <c r="D54" s="477"/>
      <c r="E54" s="477"/>
      <c r="F54" s="477"/>
      <c r="G54" s="477"/>
      <c r="H54" s="477"/>
    </row>
    <row r="55" spans="1:8" ht="12.6" customHeight="1">
      <c r="A55" s="477"/>
      <c r="B55" s="477"/>
      <c r="C55" s="477"/>
      <c r="D55" s="477"/>
      <c r="E55" s="477"/>
      <c r="F55" s="477"/>
      <c r="G55" s="477"/>
      <c r="H55" s="477"/>
    </row>
    <row r="56" spans="1:8" ht="12.6" customHeight="1">
      <c r="A56" s="477"/>
      <c r="B56" s="477"/>
      <c r="C56" s="477"/>
      <c r="D56" s="477"/>
      <c r="E56" s="477"/>
      <c r="F56" s="477"/>
      <c r="G56" s="477"/>
      <c r="H56" s="477"/>
    </row>
    <row r="57" spans="1:8" ht="12.6" customHeight="1">
      <c r="A57" s="477"/>
      <c r="B57" s="477"/>
      <c r="C57" s="477"/>
      <c r="D57" s="477"/>
      <c r="E57" s="477"/>
      <c r="F57" s="477"/>
      <c r="G57" s="477"/>
      <c r="H57" s="477"/>
    </row>
    <row r="58" spans="1:8" ht="12.6" customHeight="1">
      <c r="A58" s="477"/>
      <c r="B58" s="477"/>
      <c r="C58" s="477"/>
      <c r="D58" s="477"/>
      <c r="E58" s="477"/>
      <c r="F58" s="477"/>
      <c r="G58" s="477"/>
      <c r="H58" s="477"/>
    </row>
    <row r="59" spans="1:8" ht="17.45" customHeight="1">
      <c r="A59" s="477"/>
      <c r="B59" s="626" t="s">
        <v>21</v>
      </c>
      <c r="C59" s="627"/>
      <c r="D59" s="627"/>
      <c r="E59" s="627"/>
      <c r="F59" s="477"/>
      <c r="G59" s="477"/>
      <c r="H59" s="477"/>
    </row>
    <row r="60" spans="1:8" ht="12.6" customHeight="1">
      <c r="A60" s="477"/>
      <c r="B60" s="477"/>
      <c r="C60" s="477"/>
      <c r="D60" s="477"/>
      <c r="E60" s="477"/>
      <c r="F60" s="477"/>
      <c r="G60" s="477"/>
      <c r="H60" s="477"/>
    </row>
    <row r="61" spans="1:8" ht="15.6" customHeight="1">
      <c r="A61" s="481" t="str">
        <f>SPLOŠNO!A2</f>
        <v xml:space="preserve"> 5.0.</v>
      </c>
      <c r="B61" s="482" t="str">
        <f>SPLOŠNO!B2</f>
        <v>SPLOŠNI STROŠKI</v>
      </c>
      <c r="C61" s="479"/>
      <c r="D61" s="479"/>
      <c r="E61" s="479"/>
      <c r="F61" s="483"/>
      <c r="G61" s="483">
        <f>SPLOŠNO!F59</f>
        <v>0</v>
      </c>
      <c r="H61" s="477"/>
    </row>
    <row r="62" spans="1:8" ht="15.6" customHeight="1">
      <c r="A62" s="481" t="str">
        <f>'VODOVOD IN KANALIZACIJA'!A3</f>
        <v>5.1.</v>
      </c>
      <c r="B62" s="482" t="str">
        <f>'VODOVOD IN KANALIZACIJA'!B3</f>
        <v>VODOVOD IN KANALIZACIJA</v>
      </c>
      <c r="C62" s="479"/>
      <c r="D62" s="479"/>
      <c r="E62" s="479"/>
      <c r="F62" s="483"/>
      <c r="G62" s="483">
        <f>'VODOVOD IN KANALIZACIJA'!F245</f>
        <v>0</v>
      </c>
      <c r="H62" s="477"/>
    </row>
    <row r="63" spans="1:8" ht="15.6" customHeight="1">
      <c r="A63" s="481" t="str">
        <f>OGREVANJE!A4</f>
        <v>5.2.</v>
      </c>
      <c r="B63" s="482" t="str">
        <f>OGREVANJE!B4</f>
        <v>OGREVANJE IN HLAJENJE</v>
      </c>
      <c r="C63" s="479"/>
      <c r="D63" s="479"/>
      <c r="E63" s="479"/>
      <c r="F63" s="483"/>
      <c r="G63" s="483">
        <f>OGREVANJE!F194</f>
        <v>0</v>
      </c>
      <c r="H63" s="477"/>
    </row>
    <row r="64" spans="1:8" ht="15.6" customHeight="1">
      <c r="A64" s="481" t="s">
        <v>22</v>
      </c>
      <c r="B64" s="482" t="s">
        <v>23</v>
      </c>
      <c r="C64" s="479"/>
      <c r="D64" s="479"/>
      <c r="E64" s="479"/>
      <c r="F64" s="483"/>
      <c r="G64" s="483"/>
      <c r="H64" s="477"/>
    </row>
    <row r="65" spans="1:8" ht="15.6" customHeight="1">
      <c r="A65" s="481" t="str">
        <f>'PREZRAČEVANJE KUHINJE'!A4</f>
        <v xml:space="preserve"> 5.3.1</v>
      </c>
      <c r="B65" s="484" t="str">
        <f>'PREZRAČEVANJE KUHINJE'!B4</f>
        <v>PREZRAČEVANJE KUHINJE</v>
      </c>
      <c r="C65" s="479"/>
      <c r="D65" s="479"/>
      <c r="E65" s="479"/>
      <c r="F65" s="483"/>
      <c r="G65" s="483">
        <f>'PREZRAČEVANJE KUHINJE'!F209</f>
        <v>0</v>
      </c>
      <c r="H65" s="477"/>
    </row>
    <row r="66" spans="1:8" ht="15.6" customHeight="1">
      <c r="A66" s="481" t="str">
        <f>'PREZRAČEVANJE-PROSTORI'!A4</f>
        <v xml:space="preserve"> 5.3.2</v>
      </c>
      <c r="B66" s="484" t="str">
        <f>'PREZRAČEVANJE-PROSTORI'!B4</f>
        <v>PREZRAČEVANJE PROSTOROV</v>
      </c>
      <c r="C66" s="479"/>
      <c r="D66" s="479"/>
      <c r="E66" s="479"/>
      <c r="F66" s="483"/>
      <c r="G66" s="483">
        <f>'PREZRAČEVANJE-PROSTORI'!F143</f>
        <v>0</v>
      </c>
      <c r="H66" s="477"/>
    </row>
    <row r="67" spans="1:8" ht="15.6" customHeight="1">
      <c r="A67" s="485" t="str">
        <f>RUŠITVE!A4</f>
        <v>5.4.</v>
      </c>
      <c r="B67" s="484" t="str">
        <f>RUŠITVE!B4</f>
        <v xml:space="preserve">RUŠITVE  IN DEMONTAŽE SI        </v>
      </c>
      <c r="C67" s="479"/>
      <c r="D67" s="479"/>
      <c r="E67" s="479"/>
      <c r="F67" s="483"/>
      <c r="G67" s="483">
        <f>RUŠITVE!F71</f>
        <v>0</v>
      </c>
      <c r="H67" s="477"/>
    </row>
    <row r="68" spans="1:8" ht="16.7" customHeight="1" thickBot="1">
      <c r="A68" s="486" t="s">
        <v>24</v>
      </c>
      <c r="B68" s="624" t="s">
        <v>25</v>
      </c>
      <c r="C68" s="625"/>
      <c r="D68" s="625"/>
      <c r="E68" s="625"/>
      <c r="F68" s="625"/>
      <c r="G68" s="487">
        <f>SUM(G61:G67)*0.1</f>
        <v>0</v>
      </c>
      <c r="H68" s="477"/>
    </row>
    <row r="69" spans="1:8" ht="17.649999999999999" customHeight="1" thickBot="1">
      <c r="A69" s="488"/>
      <c r="B69" s="489" t="s">
        <v>26</v>
      </c>
      <c r="C69" s="490"/>
      <c r="D69" s="490"/>
      <c r="E69" s="490"/>
      <c r="F69" s="491"/>
      <c r="G69" s="492">
        <f>SUM(G61:G68)</f>
        <v>0</v>
      </c>
      <c r="H69" s="493"/>
    </row>
    <row r="70" spans="1:8" ht="13.7" customHeight="1">
      <c r="A70" s="494"/>
      <c r="B70" s="494"/>
      <c r="C70" s="494"/>
      <c r="D70" s="494"/>
      <c r="E70" s="494"/>
      <c r="F70" s="494"/>
      <c r="G70" s="494"/>
      <c r="H70" s="477"/>
    </row>
    <row r="71" spans="1:8" ht="12.6" customHeight="1">
      <c r="A71" s="477"/>
      <c r="B71" s="477"/>
      <c r="C71" s="477"/>
      <c r="D71" s="477"/>
      <c r="E71" s="477"/>
      <c r="F71" s="477"/>
      <c r="G71" s="477"/>
      <c r="H71" s="477"/>
    </row>
    <row r="72" spans="1:8" ht="12.6" customHeight="1">
      <c r="A72" s="477"/>
      <c r="B72" s="477"/>
      <c r="C72" s="477"/>
      <c r="D72" s="477"/>
      <c r="E72" s="477"/>
      <c r="F72" s="477"/>
      <c r="G72" s="477"/>
      <c r="H72" s="477"/>
    </row>
    <row r="73" spans="1:8" ht="12.6" customHeight="1">
      <c r="A73" s="476"/>
      <c r="B73" s="476"/>
      <c r="C73" s="476"/>
      <c r="D73" s="476"/>
      <c r="E73" s="476"/>
      <c r="F73" s="476"/>
      <c r="G73" s="476"/>
      <c r="H73" s="476"/>
    </row>
    <row r="74" spans="1:8" ht="12.6" customHeight="1">
      <c r="A74" s="480"/>
      <c r="B74" s="477"/>
      <c r="C74" s="477"/>
      <c r="D74" s="477"/>
      <c r="E74" s="477"/>
      <c r="F74" s="477"/>
      <c r="G74" s="477"/>
      <c r="H74" s="477"/>
    </row>
    <row r="75" spans="1:8" ht="12.6" customHeight="1">
      <c r="A75" s="480"/>
      <c r="B75" s="477"/>
      <c r="C75" s="477"/>
      <c r="D75" s="477"/>
      <c r="E75" s="477"/>
      <c r="F75" s="477"/>
      <c r="G75" s="477"/>
      <c r="H75" s="477"/>
    </row>
  </sheetData>
  <mergeCells count="45">
    <mergeCell ref="B3:D3"/>
    <mergeCell ref="B32:H32"/>
    <mergeCell ref="B34:H34"/>
    <mergeCell ref="B36:H36"/>
    <mergeCell ref="B61:E61"/>
    <mergeCell ref="B67:E67"/>
    <mergeCell ref="B59:E59"/>
    <mergeCell ref="A5:H5"/>
    <mergeCell ref="B63:E63"/>
    <mergeCell ref="B9:H9"/>
    <mergeCell ref="B33:H33"/>
    <mergeCell ref="B15:H15"/>
    <mergeCell ref="B62:E62"/>
    <mergeCell ref="B7:H7"/>
    <mergeCell ref="B10:H10"/>
    <mergeCell ref="B12:H12"/>
    <mergeCell ref="B14:H14"/>
    <mergeCell ref="B16:H16"/>
    <mergeCell ref="B18:H18"/>
    <mergeCell ref="B20:H20"/>
    <mergeCell ref="B22:H22"/>
    <mergeCell ref="B24:H24"/>
    <mergeCell ref="B26:H26"/>
    <mergeCell ref="B27:H27"/>
    <mergeCell ref="B29:H29"/>
    <mergeCell ref="B31:H31"/>
    <mergeCell ref="B6:H6"/>
    <mergeCell ref="B8:H8"/>
    <mergeCell ref="B11:H11"/>
    <mergeCell ref="B13:H13"/>
    <mergeCell ref="B28:H28"/>
    <mergeCell ref="B30:H30"/>
    <mergeCell ref="B17:H17"/>
    <mergeCell ref="B19:H19"/>
    <mergeCell ref="B21:H21"/>
    <mergeCell ref="B23:H23"/>
    <mergeCell ref="B25:H25"/>
    <mergeCell ref="B66:E66"/>
    <mergeCell ref="B69:E69"/>
    <mergeCell ref="A73:H73"/>
    <mergeCell ref="B35:H35"/>
    <mergeCell ref="B37:H37"/>
    <mergeCell ref="B65:E65"/>
    <mergeCell ref="B64:E64"/>
    <mergeCell ref="B68:F68"/>
  </mergeCells>
  <pageMargins left="0.75" right="0.75" top="1" bottom="1" header="0.5" footer="0.5"/>
  <pageSetup scale="97" orientation="portrait" r:id="rId1"/>
  <headerFooter>
    <oddFooter>&amp;C&amp;"Helvetica,Regular"&amp;12&amp;K000000&amp;P</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F59"/>
  <sheetViews>
    <sheetView showGridLines="0" view="pageBreakPreview" zoomScaleNormal="100" zoomScaleSheetLayoutView="100" workbookViewId="0">
      <selection activeCell="E11" sqref="E11"/>
    </sheetView>
  </sheetViews>
  <sheetFormatPr defaultColWidth="9" defaultRowHeight="13.5" customHeight="1"/>
  <cols>
    <col min="1" max="1" width="7" style="8" customWidth="1"/>
    <col min="2" max="2" width="46.7109375" style="517" customWidth="1"/>
    <col min="3" max="3" width="7" style="8" customWidth="1"/>
    <col min="4" max="4" width="6.42578125" style="8" customWidth="1"/>
    <col min="5" max="5" width="10.28515625" style="8" customWidth="1"/>
    <col min="6" max="6" width="13" style="8" customWidth="1"/>
    <col min="7" max="7" width="9" style="8" customWidth="1"/>
    <col min="8" max="16384" width="9" style="8"/>
  </cols>
  <sheetData>
    <row r="1" spans="1:6" ht="12.6" customHeight="1">
      <c r="A1" s="9"/>
      <c r="B1" s="511"/>
      <c r="C1" s="10"/>
      <c r="D1" s="10"/>
      <c r="E1" s="10"/>
      <c r="F1" s="11"/>
    </row>
    <row r="2" spans="1:6" ht="15.6" customHeight="1">
      <c r="A2" s="12" t="s">
        <v>27</v>
      </c>
      <c r="B2" s="512" t="s">
        <v>28</v>
      </c>
      <c r="C2" s="13"/>
      <c r="D2" s="14"/>
      <c r="E2" s="15"/>
      <c r="F2" s="16"/>
    </row>
    <row r="3" spans="1:6" ht="15.6" customHeight="1">
      <c r="A3" s="17"/>
      <c r="B3" s="512"/>
      <c r="C3" s="13"/>
      <c r="D3" s="14"/>
      <c r="E3" s="15"/>
      <c r="F3" s="16"/>
    </row>
    <row r="4" spans="1:6" ht="29.1" customHeight="1">
      <c r="A4" s="18"/>
      <c r="B4" s="452" t="s">
        <v>29</v>
      </c>
      <c r="C4" s="455"/>
      <c r="D4" s="455"/>
      <c r="E4" s="455"/>
      <c r="F4" s="456"/>
    </row>
    <row r="5" spans="1:6" ht="23.65" customHeight="1">
      <c r="A5" s="20"/>
      <c r="B5" s="452" t="s">
        <v>30</v>
      </c>
      <c r="C5" s="453"/>
      <c r="D5" s="453"/>
      <c r="E5" s="453"/>
      <c r="F5" s="454"/>
    </row>
    <row r="6" spans="1:6" ht="13.7" customHeight="1">
      <c r="A6" s="22"/>
      <c r="B6" s="513"/>
      <c r="C6" s="23"/>
      <c r="D6" s="24"/>
      <c r="E6" s="25"/>
      <c r="F6" s="26"/>
    </row>
    <row r="7" spans="1:6" ht="14.65" customHeight="1">
      <c r="A7" s="27" t="s">
        <v>31</v>
      </c>
      <c r="B7" s="514" t="s">
        <v>32</v>
      </c>
      <c r="C7" s="27" t="s">
        <v>33</v>
      </c>
      <c r="D7" s="27" t="s">
        <v>34</v>
      </c>
      <c r="E7" s="27" t="s">
        <v>35</v>
      </c>
      <c r="F7" s="28" t="s">
        <v>36</v>
      </c>
    </row>
    <row r="8" spans="1:6" ht="18" customHeight="1">
      <c r="A8" s="29"/>
      <c r="B8" s="515"/>
      <c r="C8" s="30"/>
      <c r="D8" s="31"/>
      <c r="E8" s="32"/>
      <c r="F8" s="33"/>
    </row>
    <row r="9" spans="1:6" ht="12.6" customHeight="1">
      <c r="A9" s="34"/>
      <c r="B9" s="516"/>
      <c r="C9" s="35"/>
      <c r="D9" s="21"/>
      <c r="E9" s="36"/>
      <c r="F9" s="16"/>
    </row>
    <row r="10" spans="1:6" ht="78" customHeight="1">
      <c r="A10" s="37" t="s">
        <v>37</v>
      </c>
      <c r="B10" s="499" t="s">
        <v>38</v>
      </c>
      <c r="C10" s="35"/>
      <c r="D10" s="38"/>
      <c r="E10" s="36"/>
      <c r="F10" s="39"/>
    </row>
    <row r="11" spans="1:6" ht="12.6" customHeight="1">
      <c r="A11" s="40"/>
      <c r="B11" s="499"/>
      <c r="C11" s="41" t="s">
        <v>39</v>
      </c>
      <c r="D11" s="42">
        <v>1</v>
      </c>
      <c r="E11" s="43"/>
      <c r="F11" s="44">
        <f>E11*$D11</f>
        <v>0</v>
      </c>
    </row>
    <row r="12" spans="1:6" ht="12.6" customHeight="1">
      <c r="A12" s="40"/>
      <c r="B12" s="499"/>
      <c r="C12" s="45"/>
      <c r="D12" s="46"/>
      <c r="E12" s="13"/>
      <c r="F12" s="47"/>
    </row>
    <row r="13" spans="1:6" ht="38.25" customHeight="1">
      <c r="A13" s="37" t="s">
        <v>40</v>
      </c>
      <c r="B13" s="499" t="s">
        <v>41</v>
      </c>
      <c r="C13" s="45"/>
      <c r="D13" s="46"/>
      <c r="E13" s="13"/>
      <c r="F13" s="48"/>
    </row>
    <row r="14" spans="1:6" ht="12.6" customHeight="1">
      <c r="A14" s="40"/>
      <c r="B14" s="499"/>
      <c r="C14" s="41" t="s">
        <v>39</v>
      </c>
      <c r="D14" s="42">
        <v>1</v>
      </c>
      <c r="E14" s="43"/>
      <c r="F14" s="44">
        <f>E14*$D14</f>
        <v>0</v>
      </c>
    </row>
    <row r="15" spans="1:6" ht="12.6" customHeight="1">
      <c r="A15" s="40"/>
      <c r="B15" s="499"/>
      <c r="C15" s="49"/>
      <c r="D15" s="46"/>
      <c r="E15" s="43"/>
      <c r="F15" s="44"/>
    </row>
    <row r="16" spans="1:6" ht="37.5" customHeight="1">
      <c r="A16" s="37" t="s">
        <v>42</v>
      </c>
      <c r="B16" s="499" t="s">
        <v>43</v>
      </c>
      <c r="C16" s="50"/>
      <c r="D16" s="51"/>
      <c r="E16" s="43"/>
      <c r="F16" s="44"/>
    </row>
    <row r="17" spans="1:6" ht="12.6" customHeight="1">
      <c r="A17" s="40"/>
      <c r="B17" s="499"/>
      <c r="C17" s="52" t="s">
        <v>39</v>
      </c>
      <c r="D17" s="51">
        <v>1</v>
      </c>
      <c r="E17" s="43"/>
      <c r="F17" s="44">
        <f>E17*$D17</f>
        <v>0</v>
      </c>
    </row>
    <row r="18" spans="1:6" ht="12.6" customHeight="1">
      <c r="A18" s="40"/>
      <c r="B18" s="500"/>
      <c r="C18" s="49"/>
      <c r="D18" s="46"/>
      <c r="E18" s="43"/>
      <c r="F18" s="44"/>
    </row>
    <row r="19" spans="1:6" ht="12.6" customHeight="1">
      <c r="A19" s="53" t="s">
        <v>44</v>
      </c>
      <c r="B19" s="501" t="s">
        <v>45</v>
      </c>
      <c r="C19" s="54"/>
      <c r="D19" s="51"/>
      <c r="E19" s="43"/>
      <c r="F19" s="44"/>
    </row>
    <row r="20" spans="1:6" ht="12.6" customHeight="1">
      <c r="A20" s="40"/>
      <c r="B20" s="502"/>
      <c r="C20" s="52" t="s">
        <v>39</v>
      </c>
      <c r="D20" s="51">
        <v>1</v>
      </c>
      <c r="E20" s="43"/>
      <c r="F20" s="44">
        <f>E20*$D20</f>
        <v>0</v>
      </c>
    </row>
    <row r="21" spans="1:6" ht="12.6" customHeight="1">
      <c r="A21" s="40"/>
      <c r="B21" s="499"/>
      <c r="C21" s="49"/>
      <c r="D21" s="46"/>
      <c r="E21" s="43"/>
      <c r="F21" s="44"/>
    </row>
    <row r="22" spans="1:6" ht="39.75" customHeight="1">
      <c r="A22" s="37" t="s">
        <v>46</v>
      </c>
      <c r="B22" s="499" t="s">
        <v>47</v>
      </c>
      <c r="C22" s="49"/>
      <c r="D22" s="46"/>
      <c r="E22" s="43"/>
      <c r="F22" s="44"/>
    </row>
    <row r="23" spans="1:6" ht="12.6" customHeight="1">
      <c r="A23" s="40"/>
      <c r="B23" s="499"/>
      <c r="C23" s="41" t="s">
        <v>39</v>
      </c>
      <c r="D23" s="42">
        <v>1</v>
      </c>
      <c r="E23" s="43"/>
      <c r="F23" s="44">
        <f>E23*$D23</f>
        <v>0</v>
      </c>
    </row>
    <row r="24" spans="1:6" ht="12.6" customHeight="1">
      <c r="A24" s="40"/>
      <c r="B24" s="499"/>
      <c r="C24" s="49"/>
      <c r="D24" s="46"/>
      <c r="E24" s="43"/>
      <c r="F24" s="44"/>
    </row>
    <row r="25" spans="1:6" ht="12.6" customHeight="1">
      <c r="A25" s="37" t="s">
        <v>48</v>
      </c>
      <c r="B25" s="499" t="s">
        <v>49</v>
      </c>
      <c r="C25" s="49"/>
      <c r="D25" s="46"/>
      <c r="E25" s="43"/>
      <c r="F25" s="44"/>
    </row>
    <row r="26" spans="1:6" ht="12.6" customHeight="1">
      <c r="A26" s="40"/>
      <c r="B26" s="499"/>
      <c r="C26" s="41" t="s">
        <v>39</v>
      </c>
      <c r="D26" s="42">
        <v>1</v>
      </c>
      <c r="E26" s="43"/>
      <c r="F26" s="44">
        <f>E26*$D26</f>
        <v>0</v>
      </c>
    </row>
    <row r="27" spans="1:6" ht="12.6" customHeight="1">
      <c r="A27" s="40"/>
      <c r="B27" s="499"/>
      <c r="C27" s="49"/>
      <c r="D27" s="46"/>
      <c r="E27" s="43"/>
      <c r="F27" s="44"/>
    </row>
    <row r="28" spans="1:6" ht="13.7" customHeight="1">
      <c r="A28" s="55"/>
      <c r="B28" s="503"/>
      <c r="C28" s="56"/>
      <c r="D28" s="57"/>
      <c r="E28" s="58"/>
      <c r="F28" s="59"/>
    </row>
    <row r="29" spans="1:6" ht="14.65" customHeight="1">
      <c r="A29" s="60"/>
      <c r="B29" s="504" t="s">
        <v>50</v>
      </c>
      <c r="C29" s="61"/>
      <c r="D29" s="62" t="s">
        <v>51</v>
      </c>
      <c r="E29" s="63"/>
      <c r="F29" s="64">
        <f>SUM(F11:F26)</f>
        <v>0</v>
      </c>
    </row>
    <row r="30" spans="1:6" ht="13.7" customHeight="1">
      <c r="A30" s="65"/>
      <c r="B30" s="505"/>
      <c r="C30" s="66"/>
      <c r="D30" s="67"/>
      <c r="E30" s="68"/>
      <c r="F30" s="69"/>
    </row>
    <row r="31" spans="1:6" ht="12.6" customHeight="1">
      <c r="A31" s="40"/>
      <c r="B31" s="499"/>
      <c r="C31" s="49"/>
      <c r="D31" s="46"/>
      <c r="E31" s="43"/>
      <c r="F31" s="44"/>
    </row>
    <row r="32" spans="1:6" ht="12.6" customHeight="1">
      <c r="A32" s="40"/>
      <c r="B32" s="499" t="s">
        <v>52</v>
      </c>
      <c r="C32" s="49"/>
      <c r="D32" s="46"/>
      <c r="E32" s="43"/>
      <c r="F32" s="44"/>
    </row>
    <row r="33" spans="1:6" ht="12.6" customHeight="1">
      <c r="A33" s="70"/>
      <c r="B33" s="500"/>
      <c r="C33" s="71"/>
      <c r="D33" s="72"/>
      <c r="E33" s="73"/>
      <c r="F33" s="44"/>
    </row>
    <row r="34" spans="1:6" ht="23.65" customHeight="1">
      <c r="A34" s="9"/>
      <c r="B34" s="506" t="s">
        <v>53</v>
      </c>
      <c r="C34" s="74"/>
      <c r="D34" s="75"/>
      <c r="E34" s="76"/>
      <c r="F34" s="44"/>
    </row>
    <row r="35" spans="1:6" ht="12.6" customHeight="1">
      <c r="A35" s="70"/>
      <c r="B35" s="506"/>
      <c r="C35" s="74"/>
      <c r="D35" s="75"/>
      <c r="E35" s="76"/>
      <c r="F35" s="44"/>
    </row>
    <row r="36" spans="1:6" ht="78.599999999999994" customHeight="1">
      <c r="A36" s="77" t="s">
        <v>37</v>
      </c>
      <c r="B36" s="506" t="s">
        <v>54</v>
      </c>
      <c r="C36" s="74"/>
      <c r="D36" s="75"/>
      <c r="E36" s="76"/>
      <c r="F36" s="44"/>
    </row>
    <row r="37" spans="1:6" ht="12.6" customHeight="1">
      <c r="A37" s="78"/>
      <c r="B37" s="506" t="s">
        <v>55</v>
      </c>
      <c r="C37" s="79" t="s">
        <v>56</v>
      </c>
      <c r="D37" s="80">
        <v>0</v>
      </c>
      <c r="E37" s="76"/>
      <c r="F37" s="44">
        <f>E37*$D37</f>
        <v>0</v>
      </c>
    </row>
    <row r="38" spans="1:6" ht="12.6" customHeight="1">
      <c r="A38" s="78"/>
      <c r="B38" s="506"/>
      <c r="C38" s="74"/>
      <c r="D38" s="75"/>
      <c r="E38" s="76"/>
      <c r="F38" s="44"/>
    </row>
    <row r="39" spans="1:6" ht="23.65" customHeight="1">
      <c r="A39" s="77" t="s">
        <v>40</v>
      </c>
      <c r="B39" s="506" t="s">
        <v>57</v>
      </c>
      <c r="C39" s="74"/>
      <c r="D39" s="75"/>
      <c r="E39" s="76"/>
      <c r="F39" s="44"/>
    </row>
    <row r="40" spans="1:6" ht="12.6" customHeight="1">
      <c r="A40" s="78"/>
      <c r="B40" s="506"/>
      <c r="C40" s="79" t="s">
        <v>39</v>
      </c>
      <c r="D40" s="80">
        <v>0</v>
      </c>
      <c r="E40" s="76"/>
      <c r="F40" s="44">
        <f>E40*$D40</f>
        <v>0</v>
      </c>
    </row>
    <row r="41" spans="1:6" ht="12.6" customHeight="1">
      <c r="A41" s="78"/>
      <c r="B41" s="506"/>
      <c r="C41" s="74"/>
      <c r="D41" s="80"/>
      <c r="E41" s="76"/>
      <c r="F41" s="44"/>
    </row>
    <row r="42" spans="1:6" ht="13.7" customHeight="1">
      <c r="A42" s="81"/>
      <c r="B42" s="507"/>
      <c r="C42" s="82"/>
      <c r="D42" s="83"/>
      <c r="E42" s="84"/>
      <c r="F42" s="59"/>
    </row>
    <row r="43" spans="1:6" ht="14.65" customHeight="1">
      <c r="A43" s="60"/>
      <c r="B43" s="504" t="s">
        <v>58</v>
      </c>
      <c r="C43" s="61"/>
      <c r="D43" s="62" t="s">
        <v>51</v>
      </c>
      <c r="E43" s="63"/>
      <c r="F43" s="64">
        <f>SUM(F37:F42)</f>
        <v>0</v>
      </c>
    </row>
    <row r="44" spans="1:6" ht="13.7" customHeight="1">
      <c r="A44" s="85"/>
      <c r="B44" s="508"/>
      <c r="C44" s="86"/>
      <c r="D44" s="87"/>
      <c r="E44" s="88"/>
      <c r="F44" s="69"/>
    </row>
    <row r="45" spans="1:6" ht="12.6" customHeight="1">
      <c r="A45" s="78"/>
      <c r="B45" s="506"/>
      <c r="C45" s="74"/>
      <c r="D45" s="75"/>
      <c r="E45" s="76"/>
      <c r="F45" s="44"/>
    </row>
    <row r="46" spans="1:6" ht="12.6" customHeight="1">
      <c r="A46" s="78"/>
      <c r="B46" s="506" t="s">
        <v>59</v>
      </c>
      <c r="C46" s="74"/>
      <c r="D46" s="75"/>
      <c r="E46" s="76"/>
      <c r="F46" s="44"/>
    </row>
    <row r="47" spans="1:6" ht="12.6" customHeight="1">
      <c r="A47" s="78"/>
      <c r="B47" s="506"/>
      <c r="C47" s="74"/>
      <c r="D47" s="75"/>
      <c r="E47" s="76"/>
      <c r="F47" s="44"/>
    </row>
    <row r="48" spans="1:6" ht="39" customHeight="1">
      <c r="A48" s="77" t="s">
        <v>37</v>
      </c>
      <c r="B48" s="506" t="s">
        <v>60</v>
      </c>
      <c r="C48" s="74"/>
      <c r="D48" s="75"/>
      <c r="E48" s="76"/>
      <c r="F48" s="44"/>
    </row>
    <row r="49" spans="1:6" ht="12.6" customHeight="1">
      <c r="A49" s="78"/>
      <c r="B49" s="506"/>
      <c r="C49" s="74"/>
      <c r="D49" s="75"/>
      <c r="E49" s="76"/>
      <c r="F49" s="44"/>
    </row>
    <row r="50" spans="1:6" ht="12.6" customHeight="1">
      <c r="A50" s="78"/>
      <c r="B50" s="506"/>
      <c r="C50" s="89" t="s">
        <v>61</v>
      </c>
      <c r="D50" s="80">
        <v>60</v>
      </c>
      <c r="E50" s="76"/>
      <c r="F50" s="44">
        <f>E50*$D50</f>
        <v>0</v>
      </c>
    </row>
    <row r="51" spans="1:6" ht="12.6" customHeight="1">
      <c r="A51" s="78"/>
      <c r="B51" s="506"/>
      <c r="C51" s="74"/>
      <c r="D51" s="80"/>
      <c r="E51" s="76"/>
      <c r="F51" s="44"/>
    </row>
    <row r="52" spans="1:6" ht="37.5" customHeight="1">
      <c r="A52" s="77" t="s">
        <v>40</v>
      </c>
      <c r="B52" s="506" t="s">
        <v>62</v>
      </c>
      <c r="C52" s="74"/>
      <c r="D52" s="80"/>
      <c r="E52" s="76"/>
      <c r="F52" s="44"/>
    </row>
    <row r="53" spans="1:6" ht="12.6" customHeight="1">
      <c r="A53" s="78"/>
      <c r="B53" s="506"/>
      <c r="C53" s="89" t="s">
        <v>61</v>
      </c>
      <c r="D53" s="80">
        <v>20</v>
      </c>
      <c r="E53" s="76"/>
      <c r="F53" s="44">
        <f>E53*$D53</f>
        <v>0</v>
      </c>
    </row>
    <row r="54" spans="1:6" ht="12.6" customHeight="1">
      <c r="A54" s="78"/>
      <c r="B54" s="506"/>
      <c r="C54" s="74"/>
      <c r="D54" s="80"/>
      <c r="E54" s="76"/>
      <c r="F54" s="44"/>
    </row>
    <row r="55" spans="1:6" ht="12.6" customHeight="1">
      <c r="A55" s="78"/>
      <c r="B55" s="506"/>
      <c r="C55" s="74"/>
      <c r="D55" s="80"/>
      <c r="E55" s="76"/>
      <c r="F55" s="44"/>
    </row>
    <row r="56" spans="1:6" ht="13.7" customHeight="1">
      <c r="A56" s="81"/>
      <c r="B56" s="507"/>
      <c r="C56" s="82"/>
      <c r="D56" s="83"/>
      <c r="E56" s="84"/>
      <c r="F56" s="59"/>
    </row>
    <row r="57" spans="1:6" ht="14.65" customHeight="1">
      <c r="A57" s="60"/>
      <c r="B57" s="504" t="s">
        <v>63</v>
      </c>
      <c r="C57" s="61"/>
      <c r="D57" s="62" t="s">
        <v>51</v>
      </c>
      <c r="E57" s="63"/>
      <c r="F57" s="64">
        <f>SUM(F49:F56)</f>
        <v>0</v>
      </c>
    </row>
    <row r="58" spans="1:6" ht="14.65" customHeight="1">
      <c r="A58" s="90"/>
      <c r="B58" s="509"/>
      <c r="C58" s="91"/>
      <c r="D58" s="92"/>
      <c r="E58" s="93"/>
      <c r="F58" s="94"/>
    </row>
    <row r="59" spans="1:6" ht="14.65" customHeight="1">
      <c r="A59" s="95"/>
      <c r="B59" s="510" t="s">
        <v>64</v>
      </c>
      <c r="C59" s="96"/>
      <c r="D59" s="97" t="s">
        <v>51</v>
      </c>
      <c r="E59" s="98"/>
      <c r="F59" s="99">
        <f>F57+F43+F29</f>
        <v>0</v>
      </c>
    </row>
  </sheetData>
  <mergeCells count="2">
    <mergeCell ref="B5:F5"/>
    <mergeCell ref="B4:F4"/>
  </mergeCells>
  <pageMargins left="1" right="1" top="1" bottom="1" header="0.25" footer="0.25"/>
  <pageSetup scale="93" fitToHeight="0" orientation="portrait" r:id="rId1"/>
  <headerFooter>
    <oddFooter>&amp;C&amp;"Helvetica,Regular"&amp;12&amp;K000000&amp;P</oddFooter>
  </headerFooter>
</worksheet>
</file>

<file path=xl/worksheets/sheet3.xml><?xml version="1.0" encoding="utf-8"?>
<worksheet xmlns="http://schemas.openxmlformats.org/spreadsheetml/2006/main" xmlns:r="http://schemas.openxmlformats.org/officeDocument/2006/relationships">
  <dimension ref="A1:F245"/>
  <sheetViews>
    <sheetView showGridLines="0" view="pageBreakPreview" zoomScaleNormal="100" zoomScaleSheetLayoutView="100" workbookViewId="0">
      <selection activeCell="E22" sqref="E22"/>
    </sheetView>
  </sheetViews>
  <sheetFormatPr defaultColWidth="8.85546875" defaultRowHeight="12" customHeight="1"/>
  <cols>
    <col min="1" max="1" width="7" style="100" customWidth="1"/>
    <col min="2" max="2" width="46.7109375" style="543" customWidth="1"/>
    <col min="3" max="3" width="6" style="100" customWidth="1"/>
    <col min="4" max="4" width="7.42578125" style="100" customWidth="1"/>
    <col min="5" max="5" width="10.85546875" style="100" customWidth="1"/>
    <col min="6" max="6" width="9.28515625" style="100" customWidth="1"/>
    <col min="7" max="7" width="8.85546875" style="100" customWidth="1"/>
    <col min="8" max="16384" width="8.85546875" style="100"/>
  </cols>
  <sheetData>
    <row r="1" spans="1:6" ht="12.6" customHeight="1">
      <c r="A1" s="101"/>
      <c r="B1" s="502"/>
      <c r="C1" s="102"/>
      <c r="D1" s="102"/>
      <c r="E1" s="103"/>
      <c r="F1" s="104"/>
    </row>
    <row r="2" spans="1:6" ht="12.6" customHeight="1">
      <c r="A2" s="105"/>
      <c r="B2" s="499"/>
      <c r="C2" s="106"/>
      <c r="D2" s="106"/>
      <c r="E2" s="107"/>
      <c r="F2" s="108"/>
    </row>
    <row r="3" spans="1:6" ht="15.6" customHeight="1">
      <c r="A3" s="12" t="s">
        <v>65</v>
      </c>
      <c r="B3" s="512" t="s">
        <v>66</v>
      </c>
      <c r="C3" s="106"/>
      <c r="D3" s="106"/>
      <c r="E3" s="107"/>
      <c r="F3" s="108"/>
    </row>
    <row r="4" spans="1:6" ht="12.6" customHeight="1">
      <c r="A4" s="105"/>
      <c r="B4" s="499"/>
      <c r="C4" s="106"/>
      <c r="D4" s="106"/>
      <c r="E4" s="107"/>
      <c r="F4" s="108"/>
    </row>
    <row r="5" spans="1:6" ht="23.65" customHeight="1">
      <c r="A5" s="105"/>
      <c r="B5" s="452" t="s">
        <v>29</v>
      </c>
      <c r="C5" s="455"/>
      <c r="D5" s="455"/>
      <c r="E5" s="455"/>
      <c r="F5" s="456"/>
    </row>
    <row r="6" spans="1:6" ht="23.65" customHeight="1">
      <c r="A6" s="105"/>
      <c r="B6" s="452" t="s">
        <v>30</v>
      </c>
      <c r="C6" s="457"/>
      <c r="D6" s="458"/>
      <c r="E6" s="458"/>
      <c r="F6" s="459"/>
    </row>
    <row r="7" spans="1:6" ht="13.7" customHeight="1">
      <c r="A7" s="110"/>
      <c r="B7" s="518"/>
      <c r="C7" s="111"/>
      <c r="D7" s="112"/>
      <c r="E7" s="113"/>
      <c r="F7" s="114"/>
    </row>
    <row r="8" spans="1:6" ht="14.65" customHeight="1">
      <c r="A8" s="27" t="s">
        <v>31</v>
      </c>
      <c r="B8" s="536" t="s">
        <v>32</v>
      </c>
      <c r="C8" s="115" t="s">
        <v>33</v>
      </c>
      <c r="D8" s="116" t="s">
        <v>34</v>
      </c>
      <c r="E8" s="116" t="s">
        <v>35</v>
      </c>
      <c r="F8" s="116" t="s">
        <v>36</v>
      </c>
    </row>
    <row r="9" spans="1:6" ht="13.7" customHeight="1">
      <c r="A9" s="117"/>
      <c r="B9" s="519"/>
      <c r="C9" s="118"/>
      <c r="D9" s="119"/>
      <c r="E9" s="120"/>
      <c r="F9" s="121"/>
    </row>
    <row r="10" spans="1:6" ht="15.75" customHeight="1">
      <c r="A10" s="122" t="s">
        <v>67</v>
      </c>
      <c r="B10" s="520" t="s">
        <v>68</v>
      </c>
      <c r="C10" s="123"/>
      <c r="D10" s="124"/>
      <c r="E10" s="125"/>
      <c r="F10" s="126"/>
    </row>
    <row r="11" spans="1:6" ht="166.5" customHeight="1">
      <c r="A11" s="127" t="s">
        <v>37</v>
      </c>
      <c r="B11" s="523" t="s">
        <v>69</v>
      </c>
      <c r="C11" s="128"/>
      <c r="D11" s="51"/>
      <c r="E11" s="129"/>
      <c r="F11" s="130"/>
    </row>
    <row r="12" spans="1:6" ht="12.6" customHeight="1">
      <c r="A12" s="131"/>
      <c r="B12" s="523" t="s">
        <v>70</v>
      </c>
      <c r="C12" s="128"/>
      <c r="D12" s="51"/>
      <c r="E12" s="129"/>
      <c r="F12" s="130"/>
    </row>
    <row r="13" spans="1:6" ht="12.6" customHeight="1">
      <c r="A13" s="131"/>
      <c r="B13" s="523" t="s">
        <v>71</v>
      </c>
      <c r="C13" s="128"/>
      <c r="D13" s="51"/>
      <c r="E13" s="129"/>
      <c r="F13" s="130"/>
    </row>
    <row r="14" spans="1:6" ht="23.65" customHeight="1">
      <c r="A14" s="131"/>
      <c r="B14" s="523" t="s">
        <v>72</v>
      </c>
      <c r="C14" s="128"/>
      <c r="D14" s="51"/>
      <c r="E14" s="129"/>
      <c r="F14" s="130"/>
    </row>
    <row r="15" spans="1:6" ht="12.6" customHeight="1">
      <c r="A15" s="131"/>
      <c r="B15" s="523" t="s">
        <v>73</v>
      </c>
      <c r="C15" s="128"/>
      <c r="D15" s="51"/>
      <c r="E15" s="129"/>
      <c r="F15" s="130"/>
    </row>
    <row r="16" spans="1:6" ht="12.6" customHeight="1">
      <c r="A16" s="131"/>
      <c r="B16" s="523" t="s">
        <v>74</v>
      </c>
      <c r="C16" s="128"/>
      <c r="D16" s="51"/>
      <c r="E16" s="129"/>
      <c r="F16" s="130"/>
    </row>
    <row r="17" spans="1:6" ht="12.6" customHeight="1">
      <c r="A17" s="131"/>
      <c r="B17" s="523" t="s">
        <v>75</v>
      </c>
      <c r="C17" s="128"/>
      <c r="D17" s="51"/>
      <c r="E17" s="129"/>
      <c r="F17" s="130"/>
    </row>
    <row r="18" spans="1:6" ht="12.6" customHeight="1">
      <c r="A18" s="131"/>
      <c r="B18" s="523" t="s">
        <v>76</v>
      </c>
      <c r="C18" s="128"/>
      <c r="D18" s="51"/>
      <c r="E18" s="129"/>
      <c r="F18" s="130"/>
    </row>
    <row r="19" spans="1:6" ht="12.6" customHeight="1">
      <c r="A19" s="131"/>
      <c r="B19" s="499" t="s">
        <v>77</v>
      </c>
      <c r="C19" s="128"/>
      <c r="D19" s="51"/>
      <c r="E19" s="129"/>
      <c r="F19" s="130"/>
    </row>
    <row r="20" spans="1:6" ht="12.6" customHeight="1">
      <c r="A20" s="131"/>
      <c r="B20" s="523" t="s">
        <v>78</v>
      </c>
      <c r="C20" s="128"/>
      <c r="D20" s="51"/>
      <c r="E20" s="129"/>
      <c r="F20" s="130"/>
    </row>
    <row r="21" spans="1:6" ht="12.6" customHeight="1">
      <c r="A21" s="131"/>
      <c r="B21" s="523" t="s">
        <v>79</v>
      </c>
      <c r="C21" s="128"/>
      <c r="D21" s="51"/>
      <c r="E21" s="129"/>
      <c r="F21" s="130"/>
    </row>
    <row r="22" spans="1:6" ht="12.6" customHeight="1">
      <c r="A22" s="131"/>
      <c r="B22" s="499"/>
      <c r="C22" s="132" t="s">
        <v>39</v>
      </c>
      <c r="D22" s="51">
        <v>4</v>
      </c>
      <c r="E22" s="129"/>
      <c r="F22" s="130">
        <f>E22*$D22</f>
        <v>0</v>
      </c>
    </row>
    <row r="23" spans="1:6" ht="12.6" customHeight="1">
      <c r="A23" s="133"/>
      <c r="B23" s="523"/>
      <c r="C23" s="128"/>
      <c r="D23" s="51"/>
      <c r="E23" s="129"/>
      <c r="F23" s="130"/>
    </row>
    <row r="24" spans="1:6" ht="195.75" customHeight="1">
      <c r="A24" s="127" t="s">
        <v>40</v>
      </c>
      <c r="B24" s="523" t="s">
        <v>80</v>
      </c>
      <c r="C24" s="128"/>
      <c r="D24" s="51"/>
      <c r="E24" s="129"/>
      <c r="F24" s="130"/>
    </row>
    <row r="25" spans="1:6" ht="12.6" customHeight="1">
      <c r="A25" s="133"/>
      <c r="B25" s="523" t="s">
        <v>70</v>
      </c>
      <c r="C25" s="128"/>
      <c r="D25" s="51"/>
      <c r="E25" s="129"/>
      <c r="F25" s="130"/>
    </row>
    <row r="26" spans="1:6" ht="23.65" customHeight="1">
      <c r="A26" s="133"/>
      <c r="B26" s="523" t="s">
        <v>81</v>
      </c>
      <c r="C26" s="128"/>
      <c r="D26" s="51"/>
      <c r="E26" s="129"/>
      <c r="F26" s="130"/>
    </row>
    <row r="27" spans="1:6" ht="23.65" customHeight="1">
      <c r="A27" s="133"/>
      <c r="B27" s="523" t="s">
        <v>82</v>
      </c>
      <c r="C27" s="128"/>
      <c r="D27" s="51"/>
      <c r="E27" s="129"/>
      <c r="F27" s="130"/>
    </row>
    <row r="28" spans="1:6" ht="12.6" customHeight="1">
      <c r="A28" s="133"/>
      <c r="B28" s="523" t="s">
        <v>83</v>
      </c>
      <c r="C28" s="128"/>
      <c r="D28" s="51"/>
      <c r="E28" s="129"/>
      <c r="F28" s="130"/>
    </row>
    <row r="29" spans="1:6" ht="12.6" customHeight="1">
      <c r="A29" s="133"/>
      <c r="B29" s="523" t="s">
        <v>84</v>
      </c>
      <c r="C29" s="132" t="s">
        <v>39</v>
      </c>
      <c r="D29" s="51">
        <v>1</v>
      </c>
      <c r="E29" s="129"/>
      <c r="F29" s="130">
        <f>E29*$D29</f>
        <v>0</v>
      </c>
    </row>
    <row r="30" spans="1:6" ht="12.6" customHeight="1">
      <c r="A30" s="133"/>
      <c r="B30" s="523"/>
      <c r="C30" s="128"/>
      <c r="D30" s="51"/>
      <c r="E30" s="129"/>
      <c r="F30" s="130"/>
    </row>
    <row r="31" spans="1:6" ht="51" customHeight="1">
      <c r="A31" s="127" t="s">
        <v>42</v>
      </c>
      <c r="B31" s="523" t="s">
        <v>85</v>
      </c>
      <c r="C31" s="128"/>
      <c r="D31" s="51"/>
      <c r="E31" s="129"/>
      <c r="F31" s="130"/>
    </row>
    <row r="32" spans="1:6" ht="12.6" customHeight="1">
      <c r="A32" s="133"/>
      <c r="B32" s="523" t="s">
        <v>86</v>
      </c>
      <c r="C32" s="128"/>
      <c r="D32" s="51"/>
      <c r="E32" s="129"/>
      <c r="F32" s="130"/>
    </row>
    <row r="33" spans="1:6" ht="12.6" customHeight="1">
      <c r="A33" s="133"/>
      <c r="B33" s="523"/>
      <c r="C33" s="132" t="s">
        <v>39</v>
      </c>
      <c r="D33" s="51">
        <v>1</v>
      </c>
      <c r="E33" s="129"/>
      <c r="F33" s="130">
        <f>E33*$D33</f>
        <v>0</v>
      </c>
    </row>
    <row r="34" spans="1:6" ht="12.6" customHeight="1">
      <c r="A34" s="133"/>
      <c r="B34" s="523"/>
      <c r="C34" s="128"/>
      <c r="D34" s="51"/>
      <c r="E34" s="129"/>
      <c r="F34" s="130"/>
    </row>
    <row r="35" spans="1:6" ht="145.5" customHeight="1">
      <c r="A35" s="127" t="s">
        <v>44</v>
      </c>
      <c r="B35" s="499" t="s">
        <v>87</v>
      </c>
      <c r="C35" s="128"/>
      <c r="D35" s="51"/>
      <c r="E35" s="129"/>
      <c r="F35" s="130"/>
    </row>
    <row r="36" spans="1:6" ht="12.6" customHeight="1">
      <c r="A36" s="131"/>
      <c r="B36" s="523" t="s">
        <v>88</v>
      </c>
      <c r="C36" s="132" t="s">
        <v>39</v>
      </c>
      <c r="D36" s="51">
        <v>3</v>
      </c>
      <c r="E36" s="129"/>
      <c r="F36" s="130">
        <f>E36*$D36</f>
        <v>0</v>
      </c>
    </row>
    <row r="37" spans="1:6" ht="12.6" customHeight="1">
      <c r="A37" s="131"/>
      <c r="B37" s="499"/>
      <c r="C37" s="128"/>
      <c r="D37" s="51"/>
      <c r="E37" s="129"/>
      <c r="F37" s="130"/>
    </row>
    <row r="38" spans="1:6" ht="34.700000000000003" customHeight="1">
      <c r="A38" s="127" t="s">
        <v>89</v>
      </c>
      <c r="B38" s="499" t="s">
        <v>90</v>
      </c>
      <c r="C38" s="128"/>
      <c r="D38" s="51"/>
      <c r="E38" s="129"/>
      <c r="F38" s="130"/>
    </row>
    <row r="39" spans="1:6" ht="23.65" customHeight="1">
      <c r="A39" s="131"/>
      <c r="B39" s="499" t="s">
        <v>91</v>
      </c>
      <c r="C39" s="132" t="s">
        <v>39</v>
      </c>
      <c r="D39" s="51">
        <v>7</v>
      </c>
      <c r="E39" s="129"/>
      <c r="F39" s="130">
        <f>E39*$D39</f>
        <v>0</v>
      </c>
    </row>
    <row r="40" spans="1:6" ht="12.6" customHeight="1">
      <c r="A40" s="133"/>
      <c r="B40" s="499"/>
      <c r="C40" s="128"/>
      <c r="D40" s="51"/>
      <c r="E40" s="129"/>
      <c r="F40" s="130"/>
    </row>
    <row r="41" spans="1:6" ht="79.5" customHeight="1">
      <c r="A41" s="127" t="s">
        <v>46</v>
      </c>
      <c r="B41" s="499" t="s">
        <v>92</v>
      </c>
      <c r="C41" s="128"/>
      <c r="D41" s="51"/>
      <c r="E41" s="129"/>
      <c r="F41" s="130"/>
    </row>
    <row r="42" spans="1:6" ht="12.6" customHeight="1">
      <c r="A42" s="131"/>
      <c r="B42" s="499" t="s">
        <v>93</v>
      </c>
      <c r="C42" s="128"/>
      <c r="D42" s="51"/>
      <c r="E42" s="129"/>
      <c r="F42" s="130"/>
    </row>
    <row r="43" spans="1:6" ht="12.6" customHeight="1">
      <c r="A43" s="131"/>
      <c r="B43" s="499" t="s">
        <v>94</v>
      </c>
      <c r="C43" s="132" t="s">
        <v>39</v>
      </c>
      <c r="D43" s="51">
        <v>1</v>
      </c>
      <c r="E43" s="129"/>
      <c r="F43" s="130">
        <f>E43*$D43</f>
        <v>0</v>
      </c>
    </row>
    <row r="44" spans="1:6" ht="12.6" customHeight="1">
      <c r="A44" s="131"/>
      <c r="B44" s="499"/>
      <c r="C44" s="128"/>
      <c r="D44" s="51"/>
      <c r="E44" s="129"/>
      <c r="F44" s="130"/>
    </row>
    <row r="45" spans="1:6" ht="80.25" customHeight="1">
      <c r="A45" s="127" t="s">
        <v>48</v>
      </c>
      <c r="B45" s="499" t="s">
        <v>95</v>
      </c>
      <c r="C45" s="128"/>
      <c r="D45" s="51"/>
      <c r="E45" s="129"/>
      <c r="F45" s="130"/>
    </row>
    <row r="46" spans="1:6" ht="12.6" customHeight="1">
      <c r="A46" s="131"/>
      <c r="B46" s="499" t="s">
        <v>96</v>
      </c>
      <c r="C46" s="128"/>
      <c r="D46" s="51"/>
      <c r="E46" s="129"/>
      <c r="F46" s="130"/>
    </row>
    <row r="47" spans="1:6" ht="12.6" customHeight="1">
      <c r="A47" s="131"/>
      <c r="B47" s="499" t="s">
        <v>97</v>
      </c>
      <c r="C47" s="128"/>
      <c r="D47" s="51"/>
      <c r="E47" s="129"/>
      <c r="F47" s="130"/>
    </row>
    <row r="48" spans="1:6" ht="12.6" customHeight="1">
      <c r="A48" s="131"/>
      <c r="B48" s="499" t="s">
        <v>98</v>
      </c>
      <c r="C48" s="132" t="s">
        <v>39</v>
      </c>
      <c r="D48" s="51">
        <v>1</v>
      </c>
      <c r="E48" s="129"/>
      <c r="F48" s="130">
        <f>E48*$D48</f>
        <v>0</v>
      </c>
    </row>
    <row r="49" spans="1:6" ht="12.6" customHeight="1">
      <c r="A49" s="131"/>
      <c r="B49" s="499"/>
      <c r="C49" s="128"/>
      <c r="D49" s="51"/>
      <c r="E49" s="129"/>
      <c r="F49" s="130"/>
    </row>
    <row r="50" spans="1:6" ht="56.65" customHeight="1">
      <c r="A50" s="127" t="s">
        <v>99</v>
      </c>
      <c r="B50" s="499" t="s">
        <v>100</v>
      </c>
      <c r="C50" s="128"/>
      <c r="D50" s="51"/>
      <c r="E50" s="129"/>
      <c r="F50" s="130"/>
    </row>
    <row r="51" spans="1:6" ht="12.6" customHeight="1">
      <c r="A51" s="131"/>
      <c r="B51" s="499" t="s">
        <v>96</v>
      </c>
      <c r="C51" s="128"/>
      <c r="D51" s="51"/>
      <c r="E51" s="129"/>
      <c r="F51" s="130"/>
    </row>
    <row r="52" spans="1:6" ht="12.6" customHeight="1">
      <c r="A52" s="131"/>
      <c r="B52" s="499" t="s">
        <v>101</v>
      </c>
      <c r="C52" s="128"/>
      <c r="D52" s="51"/>
      <c r="E52" s="129"/>
      <c r="F52" s="130"/>
    </row>
    <row r="53" spans="1:6" ht="12.6" customHeight="1">
      <c r="A53" s="131"/>
      <c r="B53" s="499" t="s">
        <v>98</v>
      </c>
      <c r="C53" s="128"/>
      <c r="D53" s="51"/>
      <c r="E53" s="129"/>
      <c r="F53" s="130"/>
    </row>
    <row r="54" spans="1:6" ht="12.6" customHeight="1">
      <c r="A54" s="131"/>
      <c r="B54" s="499"/>
      <c r="C54" s="132" t="s">
        <v>39</v>
      </c>
      <c r="D54" s="51">
        <v>4</v>
      </c>
      <c r="E54" s="129"/>
      <c r="F54" s="130">
        <f>E54*$D54</f>
        <v>0</v>
      </c>
    </row>
    <row r="55" spans="1:6" ht="12.6" customHeight="1">
      <c r="A55" s="131"/>
      <c r="B55" s="499"/>
      <c r="C55" s="128"/>
      <c r="D55" s="51"/>
      <c r="E55" s="129"/>
      <c r="F55" s="130"/>
    </row>
    <row r="56" spans="1:6" ht="23.65" customHeight="1">
      <c r="A56" s="127" t="s">
        <v>102</v>
      </c>
      <c r="B56" s="499" t="s">
        <v>103</v>
      </c>
      <c r="C56" s="128"/>
      <c r="D56" s="51"/>
      <c r="E56" s="129"/>
      <c r="F56" s="130"/>
    </row>
    <row r="57" spans="1:6" ht="12.6" customHeight="1">
      <c r="A57" s="131"/>
      <c r="B57" s="499"/>
      <c r="C57" s="132" t="s">
        <v>39</v>
      </c>
      <c r="D57" s="51">
        <v>6</v>
      </c>
      <c r="E57" s="129"/>
      <c r="F57" s="130">
        <f>E57*$D57</f>
        <v>0</v>
      </c>
    </row>
    <row r="58" spans="1:6" ht="12.6" customHeight="1">
      <c r="A58" s="131"/>
      <c r="B58" s="499"/>
      <c r="C58" s="128"/>
      <c r="D58" s="51"/>
      <c r="E58" s="129"/>
      <c r="F58" s="130"/>
    </row>
    <row r="59" spans="1:6" ht="78.599999999999994" customHeight="1">
      <c r="A59" s="127" t="s">
        <v>104</v>
      </c>
      <c r="B59" s="499" t="s">
        <v>105</v>
      </c>
      <c r="C59" s="128"/>
      <c r="D59" s="51"/>
      <c r="E59" s="129"/>
      <c r="F59" s="130"/>
    </row>
    <row r="60" spans="1:6" ht="12.6" customHeight="1">
      <c r="A60" s="131"/>
      <c r="B60" s="499" t="s">
        <v>106</v>
      </c>
      <c r="C60" s="128"/>
      <c r="D60" s="51"/>
      <c r="E60" s="129"/>
      <c r="F60" s="130"/>
    </row>
    <row r="61" spans="1:6" ht="12.6" customHeight="1">
      <c r="A61" s="131"/>
      <c r="B61" s="499" t="s">
        <v>107</v>
      </c>
      <c r="C61" s="132" t="s">
        <v>39</v>
      </c>
      <c r="D61" s="51">
        <v>1</v>
      </c>
      <c r="E61" s="129"/>
      <c r="F61" s="130">
        <f>E61*$D61</f>
        <v>0</v>
      </c>
    </row>
    <row r="62" spans="1:6" ht="12.6" customHeight="1">
      <c r="A62" s="131"/>
      <c r="B62" s="499"/>
      <c r="C62" s="128"/>
      <c r="D62" s="51"/>
      <c r="E62" s="129"/>
      <c r="F62" s="130"/>
    </row>
    <row r="63" spans="1:6" ht="78.599999999999994" customHeight="1">
      <c r="A63" s="127" t="s">
        <v>108</v>
      </c>
      <c r="B63" s="499" t="s">
        <v>105</v>
      </c>
      <c r="C63" s="128"/>
      <c r="D63" s="51"/>
      <c r="E63" s="129"/>
      <c r="F63" s="130"/>
    </row>
    <row r="64" spans="1:6" ht="12.6" customHeight="1">
      <c r="A64" s="131"/>
      <c r="B64" s="499" t="s">
        <v>106</v>
      </c>
      <c r="C64" s="128"/>
      <c r="D64" s="51"/>
      <c r="E64" s="129"/>
      <c r="F64" s="130"/>
    </row>
    <row r="65" spans="1:6" ht="12.6" customHeight="1">
      <c r="A65" s="131"/>
      <c r="B65" s="499" t="s">
        <v>109</v>
      </c>
      <c r="C65" s="132" t="s">
        <v>39</v>
      </c>
      <c r="D65" s="51">
        <v>5</v>
      </c>
      <c r="E65" s="129"/>
      <c r="F65" s="130">
        <f>E65*$D65</f>
        <v>0</v>
      </c>
    </row>
    <row r="66" spans="1:6" ht="12.6" customHeight="1">
      <c r="A66" s="131"/>
      <c r="B66" s="499"/>
      <c r="C66" s="128"/>
      <c r="D66" s="51"/>
      <c r="E66" s="129"/>
      <c r="F66" s="130"/>
    </row>
    <row r="67" spans="1:6" ht="23.65" customHeight="1">
      <c r="A67" s="127" t="s">
        <v>108</v>
      </c>
      <c r="B67" s="499" t="s">
        <v>110</v>
      </c>
      <c r="C67" s="128"/>
      <c r="D67" s="51"/>
      <c r="E67" s="129"/>
      <c r="F67" s="130"/>
    </row>
    <row r="68" spans="1:6" ht="12.6" customHeight="1">
      <c r="A68" s="131"/>
      <c r="B68" s="499"/>
      <c r="C68" s="132" t="s">
        <v>39</v>
      </c>
      <c r="D68" s="51">
        <v>6</v>
      </c>
      <c r="E68" s="129"/>
      <c r="F68" s="130">
        <f>E68*$D68</f>
        <v>0</v>
      </c>
    </row>
    <row r="69" spans="1:6" ht="12.6" customHeight="1">
      <c r="A69" s="131"/>
      <c r="B69" s="523"/>
      <c r="C69" s="128"/>
      <c r="D69" s="51"/>
      <c r="E69" s="129"/>
      <c r="F69" s="130"/>
    </row>
    <row r="70" spans="1:6" ht="76.5" customHeight="1">
      <c r="A70" s="127" t="s">
        <v>111</v>
      </c>
      <c r="B70" s="499" t="s">
        <v>112</v>
      </c>
      <c r="C70" s="128"/>
      <c r="D70" s="51"/>
      <c r="E70" s="129"/>
      <c r="F70" s="130"/>
    </row>
    <row r="71" spans="1:6" ht="12.6" customHeight="1">
      <c r="A71" s="131"/>
      <c r="B71" s="523"/>
      <c r="C71" s="132" t="s">
        <v>39</v>
      </c>
      <c r="D71" s="51">
        <v>2</v>
      </c>
      <c r="E71" s="129"/>
      <c r="F71" s="130">
        <f>E71*$D71</f>
        <v>0</v>
      </c>
    </row>
    <row r="72" spans="1:6" ht="12.6" customHeight="1">
      <c r="A72" s="131"/>
      <c r="B72" s="499"/>
      <c r="C72" s="128"/>
      <c r="D72" s="51"/>
      <c r="E72" s="129"/>
      <c r="F72" s="130"/>
    </row>
    <row r="73" spans="1:6" ht="56.65" customHeight="1">
      <c r="A73" s="127" t="s">
        <v>113</v>
      </c>
      <c r="B73" s="499" t="s">
        <v>114</v>
      </c>
      <c r="C73" s="128"/>
      <c r="D73" s="51"/>
      <c r="E73" s="129"/>
      <c r="F73" s="130"/>
    </row>
    <row r="74" spans="1:6" ht="12.6" customHeight="1">
      <c r="A74" s="131"/>
      <c r="B74" s="499" t="s">
        <v>115</v>
      </c>
      <c r="C74" s="128"/>
      <c r="D74" s="51"/>
      <c r="E74" s="129"/>
      <c r="F74" s="130"/>
    </row>
    <row r="75" spans="1:6" ht="12.6" customHeight="1">
      <c r="A75" s="131"/>
      <c r="B75" s="499" t="s">
        <v>116</v>
      </c>
      <c r="C75" s="132" t="s">
        <v>39</v>
      </c>
      <c r="D75" s="51">
        <v>1</v>
      </c>
      <c r="E75" s="129"/>
      <c r="F75" s="130">
        <f>E75*$D75</f>
        <v>0</v>
      </c>
    </row>
    <row r="76" spans="1:6" ht="12.6" customHeight="1">
      <c r="A76" s="131"/>
      <c r="B76" s="499"/>
      <c r="C76" s="128"/>
      <c r="D76" s="51"/>
      <c r="E76" s="129"/>
      <c r="F76" s="130"/>
    </row>
    <row r="77" spans="1:6" ht="12.6" customHeight="1">
      <c r="A77" s="131"/>
      <c r="B77" s="499"/>
      <c r="C77" s="128"/>
      <c r="D77" s="51"/>
      <c r="E77" s="129"/>
      <c r="F77" s="130"/>
    </row>
    <row r="78" spans="1:6" ht="77.25" customHeight="1">
      <c r="A78" s="127" t="s">
        <v>117</v>
      </c>
      <c r="B78" s="499" t="s">
        <v>114</v>
      </c>
      <c r="C78" s="128"/>
      <c r="D78" s="51"/>
      <c r="E78" s="129"/>
      <c r="F78" s="130"/>
    </row>
    <row r="79" spans="1:6" ht="12.6" customHeight="1">
      <c r="A79" s="131"/>
      <c r="B79" s="499" t="s">
        <v>96</v>
      </c>
      <c r="C79" s="128"/>
      <c r="D79" s="51"/>
      <c r="E79" s="129"/>
      <c r="F79" s="130"/>
    </row>
    <row r="80" spans="1:6" ht="12.6" customHeight="1">
      <c r="A80" s="131"/>
      <c r="B80" s="499" t="s">
        <v>118</v>
      </c>
      <c r="C80" s="128"/>
      <c r="D80" s="51"/>
      <c r="E80" s="129"/>
      <c r="F80" s="130"/>
    </row>
    <row r="81" spans="1:6" ht="12.6" customHeight="1">
      <c r="A81" s="131"/>
      <c r="B81" s="499" t="s">
        <v>119</v>
      </c>
      <c r="C81" s="128"/>
      <c r="D81" s="51"/>
      <c r="E81" s="129"/>
      <c r="F81" s="130"/>
    </row>
    <row r="82" spans="1:6" ht="12.6" customHeight="1">
      <c r="A82" s="131"/>
      <c r="B82" s="499"/>
      <c r="C82" s="132" t="s">
        <v>39</v>
      </c>
      <c r="D82" s="51">
        <v>3</v>
      </c>
      <c r="E82" s="129"/>
      <c r="F82" s="130">
        <f>E82*$D82</f>
        <v>0</v>
      </c>
    </row>
    <row r="83" spans="1:6" ht="12.6" customHeight="1">
      <c r="A83" s="131"/>
      <c r="B83" s="499"/>
      <c r="C83" s="128"/>
      <c r="D83" s="51"/>
      <c r="E83" s="129"/>
      <c r="F83" s="130"/>
    </row>
    <row r="84" spans="1:6" ht="36" customHeight="1">
      <c r="A84" s="127" t="s">
        <v>120</v>
      </c>
      <c r="B84" s="499" t="s">
        <v>121</v>
      </c>
      <c r="C84" s="128"/>
      <c r="D84" s="51"/>
      <c r="E84" s="129"/>
      <c r="F84" s="130"/>
    </row>
    <row r="85" spans="1:6" ht="12.6" customHeight="1">
      <c r="A85" s="131"/>
      <c r="B85" s="499"/>
      <c r="C85" s="132" t="s">
        <v>39</v>
      </c>
      <c r="D85" s="51">
        <v>4</v>
      </c>
      <c r="E85" s="129"/>
      <c r="F85" s="130">
        <f>E85*$D85</f>
        <v>0</v>
      </c>
    </row>
    <row r="86" spans="1:6" ht="12.6" customHeight="1">
      <c r="A86" s="131"/>
      <c r="B86" s="499"/>
      <c r="C86" s="128"/>
      <c r="D86" s="51"/>
      <c r="E86" s="129"/>
      <c r="F86" s="130"/>
    </row>
    <row r="87" spans="1:6" ht="12.6" customHeight="1">
      <c r="A87" s="127" t="s">
        <v>122</v>
      </c>
      <c r="B87" s="523" t="s">
        <v>123</v>
      </c>
      <c r="C87" s="128"/>
      <c r="D87" s="51"/>
      <c r="E87" s="129"/>
      <c r="F87" s="130"/>
    </row>
    <row r="88" spans="1:6" ht="12.6" customHeight="1">
      <c r="A88" s="131"/>
      <c r="B88" s="523" t="s">
        <v>124</v>
      </c>
      <c r="C88" s="128"/>
      <c r="D88" s="51"/>
      <c r="E88" s="129"/>
      <c r="F88" s="130"/>
    </row>
    <row r="89" spans="1:6" ht="12.6" customHeight="1">
      <c r="A89" s="131"/>
      <c r="B89" s="523" t="s">
        <v>125</v>
      </c>
      <c r="C89" s="128"/>
      <c r="D89" s="51"/>
      <c r="E89" s="129"/>
      <c r="F89" s="130"/>
    </row>
    <row r="90" spans="1:6" ht="12.6" customHeight="1">
      <c r="A90" s="131"/>
      <c r="B90" s="523" t="s">
        <v>96</v>
      </c>
      <c r="C90" s="128"/>
      <c r="D90" s="51"/>
      <c r="E90" s="129"/>
      <c r="F90" s="130"/>
    </row>
    <row r="91" spans="1:6" ht="12.6" customHeight="1">
      <c r="A91" s="131"/>
      <c r="B91" s="499" t="s">
        <v>126</v>
      </c>
      <c r="C91" s="128"/>
      <c r="D91" s="51"/>
      <c r="E91" s="129"/>
      <c r="F91" s="130"/>
    </row>
    <row r="92" spans="1:6" ht="12.6" customHeight="1">
      <c r="A92" s="131"/>
      <c r="B92" s="499" t="s">
        <v>127</v>
      </c>
      <c r="C92" s="128"/>
      <c r="D92" s="51"/>
      <c r="E92" s="129"/>
      <c r="F92" s="130"/>
    </row>
    <row r="93" spans="1:6" ht="12.6" customHeight="1">
      <c r="A93" s="131"/>
      <c r="B93" s="499"/>
      <c r="C93" s="132" t="s">
        <v>39</v>
      </c>
      <c r="D93" s="51">
        <v>1</v>
      </c>
      <c r="E93" s="129"/>
      <c r="F93" s="130">
        <f>E93*$D93</f>
        <v>0</v>
      </c>
    </row>
    <row r="94" spans="1:6" ht="12.6" customHeight="1">
      <c r="A94" s="131"/>
      <c r="B94" s="499"/>
      <c r="C94" s="128"/>
      <c r="D94" s="51"/>
      <c r="E94" s="129"/>
      <c r="F94" s="130"/>
    </row>
    <row r="95" spans="1:6" ht="23.65" customHeight="1">
      <c r="A95" s="127" t="s">
        <v>128</v>
      </c>
      <c r="B95" s="499" t="s">
        <v>129</v>
      </c>
      <c r="C95" s="128"/>
      <c r="D95" s="51"/>
      <c r="E95" s="129"/>
      <c r="F95" s="130"/>
    </row>
    <row r="96" spans="1:6" ht="12.6" customHeight="1">
      <c r="A96" s="131"/>
      <c r="B96" s="499"/>
      <c r="C96" s="132" t="s">
        <v>39</v>
      </c>
      <c r="D96" s="51">
        <v>1</v>
      </c>
      <c r="E96" s="129"/>
      <c r="F96" s="130">
        <f>E96*$D96</f>
        <v>0</v>
      </c>
    </row>
    <row r="97" spans="1:6" ht="12.6" customHeight="1">
      <c r="A97" s="131"/>
      <c r="B97" s="499"/>
      <c r="C97" s="128"/>
      <c r="D97" s="51"/>
      <c r="E97" s="129"/>
      <c r="F97" s="130"/>
    </row>
    <row r="98" spans="1:6" ht="36.75" customHeight="1">
      <c r="A98" s="127" t="s">
        <v>130</v>
      </c>
      <c r="B98" s="499" t="s">
        <v>131</v>
      </c>
      <c r="C98" s="128"/>
      <c r="D98" s="51"/>
      <c r="E98" s="129"/>
      <c r="F98" s="130"/>
    </row>
    <row r="99" spans="1:6" ht="12.6" customHeight="1">
      <c r="A99" s="131"/>
      <c r="B99" s="499"/>
      <c r="C99" s="132" t="s">
        <v>39</v>
      </c>
      <c r="D99" s="51">
        <v>2</v>
      </c>
      <c r="E99" s="129"/>
      <c r="F99" s="130">
        <f>E99*$D99</f>
        <v>0</v>
      </c>
    </row>
    <row r="100" spans="1:6" ht="12.6" customHeight="1">
      <c r="A100" s="133"/>
      <c r="B100" s="499"/>
      <c r="C100" s="128"/>
      <c r="D100" s="51"/>
      <c r="E100" s="129"/>
      <c r="F100" s="130"/>
    </row>
    <row r="101" spans="1:6" ht="23.65" customHeight="1">
      <c r="A101" s="127" t="s">
        <v>132</v>
      </c>
      <c r="B101" s="499" t="s">
        <v>133</v>
      </c>
      <c r="C101" s="128"/>
      <c r="D101" s="51"/>
      <c r="E101" s="129"/>
      <c r="F101" s="130"/>
    </row>
    <row r="102" spans="1:6" ht="13.7" customHeight="1">
      <c r="A102" s="134"/>
      <c r="B102" s="521"/>
      <c r="C102" s="135" t="s">
        <v>134</v>
      </c>
      <c r="D102" s="136"/>
      <c r="E102" s="137">
        <f>SUM(F11:F99)</f>
        <v>0</v>
      </c>
      <c r="F102" s="138">
        <f>E102*$D102</f>
        <v>0</v>
      </c>
    </row>
    <row r="103" spans="1:6" ht="14.65" customHeight="1">
      <c r="A103" s="139"/>
      <c r="B103" s="534" t="s">
        <v>135</v>
      </c>
      <c r="C103" s="140"/>
      <c r="D103" s="141" t="s">
        <v>51</v>
      </c>
      <c r="E103" s="142"/>
      <c r="F103" s="143">
        <f>SUM(F10:F102)</f>
        <v>0</v>
      </c>
    </row>
    <row r="104" spans="1:6" ht="13.7" customHeight="1">
      <c r="A104" s="144"/>
      <c r="B104" s="522"/>
      <c r="C104" s="145"/>
      <c r="D104" s="146"/>
      <c r="E104" s="147"/>
      <c r="F104" s="148"/>
    </row>
    <row r="105" spans="1:6" ht="12.6" customHeight="1">
      <c r="A105" s="133"/>
      <c r="B105" s="499"/>
      <c r="C105" s="128"/>
      <c r="D105" s="51"/>
      <c r="E105" s="129"/>
      <c r="F105" s="130"/>
    </row>
    <row r="106" spans="1:6" ht="12.6" customHeight="1">
      <c r="A106" s="122" t="s">
        <v>136</v>
      </c>
      <c r="B106" s="520" t="s">
        <v>137</v>
      </c>
      <c r="C106" s="128"/>
      <c r="D106" s="51"/>
      <c r="E106" s="129"/>
      <c r="F106" s="130"/>
    </row>
    <row r="107" spans="1:6" ht="12.6" customHeight="1">
      <c r="A107" s="133"/>
      <c r="B107" s="499"/>
      <c r="C107" s="128"/>
      <c r="D107" s="51"/>
      <c r="E107" s="129"/>
      <c r="F107" s="130"/>
    </row>
    <row r="108" spans="1:6" ht="101.25" customHeight="1">
      <c r="A108" s="127" t="s">
        <v>37</v>
      </c>
      <c r="B108" s="499" t="s">
        <v>138</v>
      </c>
      <c r="C108" s="128"/>
      <c r="D108" s="51"/>
      <c r="E108" s="129"/>
      <c r="F108" s="130"/>
    </row>
    <row r="109" spans="1:6" ht="12.6" customHeight="1">
      <c r="A109" s="133"/>
      <c r="B109" s="499" t="s">
        <v>139</v>
      </c>
      <c r="C109" s="132" t="s">
        <v>56</v>
      </c>
      <c r="D109" s="51">
        <v>7</v>
      </c>
      <c r="E109" s="129"/>
      <c r="F109" s="130">
        <f>E109*$D109</f>
        <v>0</v>
      </c>
    </row>
    <row r="110" spans="1:6" ht="12.6" customHeight="1">
      <c r="A110" s="133"/>
      <c r="B110" s="499" t="s">
        <v>140</v>
      </c>
      <c r="C110" s="132" t="s">
        <v>56</v>
      </c>
      <c r="D110" s="51">
        <v>3</v>
      </c>
      <c r="E110" s="129"/>
      <c r="F110" s="130">
        <f>E110*$D110</f>
        <v>0</v>
      </c>
    </row>
    <row r="111" spans="1:6" ht="12.6" customHeight="1">
      <c r="A111" s="133"/>
      <c r="B111" s="499" t="s">
        <v>141</v>
      </c>
      <c r="C111" s="132" t="s">
        <v>56</v>
      </c>
      <c r="D111" s="51">
        <v>1</v>
      </c>
      <c r="E111" s="129"/>
      <c r="F111" s="130">
        <f>E111*$D111</f>
        <v>0</v>
      </c>
    </row>
    <row r="112" spans="1:6" ht="12.6" customHeight="1">
      <c r="A112" s="133"/>
      <c r="B112" s="499" t="s">
        <v>142</v>
      </c>
      <c r="C112" s="132" t="s">
        <v>56</v>
      </c>
      <c r="D112" s="51">
        <v>3</v>
      </c>
      <c r="E112" s="129"/>
      <c r="F112" s="130">
        <f>E112*$D112</f>
        <v>0</v>
      </c>
    </row>
    <row r="113" spans="1:6" ht="12.6" customHeight="1">
      <c r="A113" s="133"/>
      <c r="B113" s="499"/>
      <c r="C113" s="128"/>
      <c r="D113" s="51"/>
      <c r="E113" s="129"/>
      <c r="F113" s="130"/>
    </row>
    <row r="114" spans="1:6" ht="84.75" customHeight="1">
      <c r="A114" s="127" t="s">
        <v>40</v>
      </c>
      <c r="B114" s="523" t="s">
        <v>143</v>
      </c>
      <c r="C114" s="149"/>
      <c r="D114" s="14"/>
      <c r="E114" s="129"/>
      <c r="F114" s="130"/>
    </row>
    <row r="115" spans="1:6" ht="12.6" customHeight="1">
      <c r="A115" s="133"/>
      <c r="B115" s="523" t="s">
        <v>144</v>
      </c>
      <c r="C115" s="150" t="s">
        <v>56</v>
      </c>
      <c r="D115" s="14">
        <v>2</v>
      </c>
      <c r="E115" s="129"/>
      <c r="F115" s="130">
        <f>E115*$D115</f>
        <v>0</v>
      </c>
    </row>
    <row r="116" spans="1:6" ht="12.6" customHeight="1">
      <c r="A116" s="133"/>
      <c r="B116" s="499"/>
      <c r="C116" s="128"/>
      <c r="D116" s="51"/>
      <c r="E116" s="129"/>
      <c r="F116" s="130"/>
    </row>
    <row r="117" spans="1:6" ht="100.7" customHeight="1">
      <c r="A117" s="127" t="s">
        <v>42</v>
      </c>
      <c r="B117" s="499" t="s">
        <v>145</v>
      </c>
      <c r="C117" s="128"/>
      <c r="D117" s="51"/>
      <c r="E117" s="129"/>
      <c r="F117" s="130"/>
    </row>
    <row r="118" spans="1:6" ht="81" customHeight="1">
      <c r="A118" s="133"/>
      <c r="B118" s="499" t="s">
        <v>146</v>
      </c>
      <c r="C118" s="128"/>
      <c r="D118" s="51"/>
      <c r="E118" s="129"/>
      <c r="F118" s="130"/>
    </row>
    <row r="119" spans="1:6" ht="12.6" customHeight="1">
      <c r="A119" s="133"/>
      <c r="B119" s="499" t="s">
        <v>147</v>
      </c>
      <c r="C119" s="132" t="s">
        <v>148</v>
      </c>
      <c r="D119" s="51">
        <f>5+45</f>
        <v>50</v>
      </c>
      <c r="E119" s="129"/>
      <c r="F119" s="130">
        <f t="shared" ref="F119:F125" si="0">E119*$D119</f>
        <v>0</v>
      </c>
    </row>
    <row r="120" spans="1:6" ht="12.6" customHeight="1">
      <c r="A120" s="133"/>
      <c r="B120" s="499" t="s">
        <v>149</v>
      </c>
      <c r="C120" s="132" t="s">
        <v>148</v>
      </c>
      <c r="D120" s="51">
        <f>28</f>
        <v>28</v>
      </c>
      <c r="E120" s="129"/>
      <c r="F120" s="130">
        <f t="shared" si="0"/>
        <v>0</v>
      </c>
    </row>
    <row r="121" spans="1:6" ht="12.6" customHeight="1">
      <c r="A121" s="133"/>
      <c r="B121" s="499" t="s">
        <v>150</v>
      </c>
      <c r="C121" s="132" t="s">
        <v>148</v>
      </c>
      <c r="D121" s="51">
        <f>29+2</f>
        <v>31</v>
      </c>
      <c r="E121" s="129"/>
      <c r="F121" s="130">
        <f t="shared" si="0"/>
        <v>0</v>
      </c>
    </row>
    <row r="122" spans="1:6" ht="12.6" customHeight="1">
      <c r="A122" s="133"/>
      <c r="B122" s="499" t="s">
        <v>151</v>
      </c>
      <c r="C122" s="132" t="s">
        <v>148</v>
      </c>
      <c r="D122" s="51">
        <f>5</f>
        <v>5</v>
      </c>
      <c r="E122" s="129"/>
      <c r="F122" s="130">
        <f t="shared" si="0"/>
        <v>0</v>
      </c>
    </row>
    <row r="123" spans="1:6" ht="12.6" customHeight="1">
      <c r="A123" s="133"/>
      <c r="B123" s="499" t="s">
        <v>152</v>
      </c>
      <c r="C123" s="132" t="s">
        <v>148</v>
      </c>
      <c r="D123" s="51">
        <v>1</v>
      </c>
      <c r="E123" s="129"/>
      <c r="F123" s="130">
        <f t="shared" si="0"/>
        <v>0</v>
      </c>
    </row>
    <row r="124" spans="1:6" ht="12.6" customHeight="1">
      <c r="A124" s="133"/>
      <c r="B124" s="499" t="s">
        <v>153</v>
      </c>
      <c r="C124" s="132" t="s">
        <v>148</v>
      </c>
      <c r="D124" s="51">
        <v>1</v>
      </c>
      <c r="E124" s="129"/>
      <c r="F124" s="130">
        <f t="shared" si="0"/>
        <v>0</v>
      </c>
    </row>
    <row r="125" spans="1:6" ht="12.6" customHeight="1">
      <c r="A125" s="133"/>
      <c r="B125" s="499" t="s">
        <v>154</v>
      </c>
      <c r="C125" s="132" t="s">
        <v>148</v>
      </c>
      <c r="D125" s="51">
        <v>25</v>
      </c>
      <c r="E125" s="129"/>
      <c r="F125" s="130">
        <f t="shared" si="0"/>
        <v>0</v>
      </c>
    </row>
    <row r="126" spans="1:6" ht="12.6" customHeight="1">
      <c r="A126" s="133"/>
      <c r="B126" s="499"/>
      <c r="C126" s="128"/>
      <c r="D126" s="51"/>
      <c r="E126" s="129"/>
      <c r="F126" s="130"/>
    </row>
    <row r="127" spans="1:6" ht="188.65" customHeight="1">
      <c r="A127" s="127" t="s">
        <v>44</v>
      </c>
      <c r="B127" s="499" t="s">
        <v>155</v>
      </c>
      <c r="C127" s="128"/>
      <c r="D127" s="51"/>
      <c r="E127" s="129"/>
      <c r="F127" s="130"/>
    </row>
    <row r="128" spans="1:6" ht="23.65" customHeight="1">
      <c r="A128" s="133"/>
      <c r="B128" s="524" t="s">
        <v>156</v>
      </c>
      <c r="C128" s="128"/>
      <c r="D128" s="51"/>
      <c r="E128" s="129"/>
      <c r="F128" s="130"/>
    </row>
    <row r="129" spans="1:6" ht="12.6" customHeight="1">
      <c r="A129" s="133"/>
      <c r="B129" s="499" t="s">
        <v>157</v>
      </c>
      <c r="C129" s="128"/>
      <c r="D129" s="51"/>
      <c r="E129" s="129"/>
      <c r="F129" s="130"/>
    </row>
    <row r="130" spans="1:6" ht="12.6" customHeight="1">
      <c r="A130" s="133"/>
      <c r="B130" s="499" t="s">
        <v>158</v>
      </c>
      <c r="C130" s="132" t="s">
        <v>148</v>
      </c>
      <c r="D130" s="51">
        <v>5</v>
      </c>
      <c r="E130" s="129"/>
      <c r="F130" s="130">
        <f>E130*$D130</f>
        <v>0</v>
      </c>
    </row>
    <row r="131" spans="1:6" ht="12.6" customHeight="1">
      <c r="A131" s="133"/>
      <c r="B131" s="499" t="s">
        <v>159</v>
      </c>
      <c r="C131" s="132" t="s">
        <v>148</v>
      </c>
      <c r="D131" s="51">
        <v>0</v>
      </c>
      <c r="E131" s="129"/>
      <c r="F131" s="130">
        <f>E131*$D131</f>
        <v>0</v>
      </c>
    </row>
    <row r="132" spans="1:6" ht="12.6" customHeight="1">
      <c r="A132" s="133"/>
      <c r="B132" s="499" t="s">
        <v>160</v>
      </c>
      <c r="C132" s="132" t="s">
        <v>148</v>
      </c>
      <c r="D132" s="51">
        <v>29</v>
      </c>
      <c r="E132" s="129"/>
      <c r="F132" s="130">
        <f>E132*$D132</f>
        <v>0</v>
      </c>
    </row>
    <row r="133" spans="1:6" ht="12.6" customHeight="1">
      <c r="A133" s="133"/>
      <c r="B133" s="499" t="s">
        <v>161</v>
      </c>
      <c r="C133" s="132" t="s">
        <v>148</v>
      </c>
      <c r="D133" s="51">
        <v>25</v>
      </c>
      <c r="E133" s="129"/>
      <c r="F133" s="130">
        <f>E133*$D133</f>
        <v>0</v>
      </c>
    </row>
    <row r="134" spans="1:6" ht="12.6" customHeight="1">
      <c r="A134" s="133"/>
      <c r="B134" s="499"/>
      <c r="C134" s="128"/>
      <c r="D134" s="51"/>
      <c r="E134" s="129"/>
      <c r="F134" s="130"/>
    </row>
    <row r="135" spans="1:6" ht="188.65" customHeight="1">
      <c r="A135" s="127" t="s">
        <v>89</v>
      </c>
      <c r="B135" s="499" t="s">
        <v>155</v>
      </c>
      <c r="C135" s="128"/>
      <c r="D135" s="51"/>
      <c r="E135" s="129"/>
      <c r="F135" s="130"/>
    </row>
    <row r="136" spans="1:6" ht="23.65" customHeight="1">
      <c r="A136" s="133"/>
      <c r="B136" s="524" t="s">
        <v>162</v>
      </c>
      <c r="C136" s="128"/>
      <c r="D136" s="51"/>
      <c r="E136" s="129"/>
      <c r="F136" s="130"/>
    </row>
    <row r="137" spans="1:6" ht="12.6" customHeight="1">
      <c r="A137" s="133"/>
      <c r="B137" s="499" t="s">
        <v>157</v>
      </c>
      <c r="C137" s="128"/>
      <c r="D137" s="51"/>
      <c r="E137" s="129"/>
      <c r="F137" s="130"/>
    </row>
    <row r="138" spans="1:6" ht="12.6" customHeight="1">
      <c r="A138" s="133"/>
      <c r="B138" s="499" t="s">
        <v>158</v>
      </c>
      <c r="C138" s="132" t="s">
        <v>148</v>
      </c>
      <c r="D138" s="51">
        <v>45</v>
      </c>
      <c r="E138" s="129"/>
      <c r="F138" s="130">
        <f t="shared" ref="F138:F143" si="1">E138*$D138</f>
        <v>0</v>
      </c>
    </row>
    <row r="139" spans="1:6" ht="12.6" customHeight="1">
      <c r="A139" s="133"/>
      <c r="B139" s="499" t="s">
        <v>159</v>
      </c>
      <c r="C139" s="132" t="s">
        <v>148</v>
      </c>
      <c r="D139" s="51">
        <v>28</v>
      </c>
      <c r="E139" s="129"/>
      <c r="F139" s="130">
        <f t="shared" si="1"/>
        <v>0</v>
      </c>
    </row>
    <row r="140" spans="1:6" ht="12.6" customHeight="1">
      <c r="A140" s="133"/>
      <c r="B140" s="499" t="s">
        <v>160</v>
      </c>
      <c r="C140" s="132" t="s">
        <v>148</v>
      </c>
      <c r="D140" s="51">
        <v>2</v>
      </c>
      <c r="E140" s="129"/>
      <c r="F140" s="130">
        <f t="shared" si="1"/>
        <v>0</v>
      </c>
    </row>
    <row r="141" spans="1:6" ht="12.6" customHeight="1">
      <c r="A141" s="133"/>
      <c r="B141" s="499" t="s">
        <v>163</v>
      </c>
      <c r="C141" s="132" t="s">
        <v>148</v>
      </c>
      <c r="D141" s="51">
        <v>5</v>
      </c>
      <c r="E141" s="129"/>
      <c r="F141" s="130">
        <f t="shared" si="1"/>
        <v>0</v>
      </c>
    </row>
    <row r="142" spans="1:6" ht="12.6" customHeight="1">
      <c r="A142" s="133"/>
      <c r="B142" s="499" t="s">
        <v>164</v>
      </c>
      <c r="C142" s="132" t="s">
        <v>148</v>
      </c>
      <c r="D142" s="51">
        <v>1</v>
      </c>
      <c r="E142" s="129"/>
      <c r="F142" s="130">
        <f t="shared" si="1"/>
        <v>0</v>
      </c>
    </row>
    <row r="143" spans="1:6" ht="12.6" customHeight="1">
      <c r="A143" s="133"/>
      <c r="B143" s="499" t="s">
        <v>165</v>
      </c>
      <c r="C143" s="132" t="s">
        <v>148</v>
      </c>
      <c r="D143" s="51">
        <v>1</v>
      </c>
      <c r="E143" s="129"/>
      <c r="F143" s="130">
        <f t="shared" si="1"/>
        <v>0</v>
      </c>
    </row>
    <row r="144" spans="1:6" ht="12.6" customHeight="1">
      <c r="A144" s="133"/>
      <c r="B144" s="499"/>
      <c r="C144" s="128"/>
      <c r="D144" s="51"/>
      <c r="E144" s="129"/>
      <c r="F144" s="130"/>
    </row>
    <row r="145" spans="1:6" ht="23.65" customHeight="1">
      <c r="A145" s="127" t="s">
        <v>46</v>
      </c>
      <c r="B145" s="499" t="s">
        <v>166</v>
      </c>
      <c r="C145" s="128"/>
      <c r="D145" s="51"/>
      <c r="E145" s="129"/>
      <c r="F145" s="130"/>
    </row>
    <row r="146" spans="1:6" ht="12.6" customHeight="1">
      <c r="A146" s="133"/>
      <c r="B146" s="499" t="s">
        <v>167</v>
      </c>
      <c r="C146" s="132" t="s">
        <v>56</v>
      </c>
      <c r="D146" s="51">
        <v>4</v>
      </c>
      <c r="E146" s="129"/>
      <c r="F146" s="130">
        <f>E146*$D146</f>
        <v>0</v>
      </c>
    </row>
    <row r="147" spans="1:6" ht="12.6" customHeight="1">
      <c r="A147" s="133"/>
      <c r="B147" s="499" t="s">
        <v>168</v>
      </c>
      <c r="C147" s="132" t="s">
        <v>56</v>
      </c>
      <c r="D147" s="51">
        <v>1</v>
      </c>
      <c r="E147" s="129"/>
      <c r="F147" s="130">
        <f>E147*$D147</f>
        <v>0</v>
      </c>
    </row>
    <row r="148" spans="1:6" ht="12.6" customHeight="1">
      <c r="A148" s="133"/>
      <c r="B148" s="499" t="s">
        <v>169</v>
      </c>
      <c r="C148" s="132" t="s">
        <v>56</v>
      </c>
      <c r="D148" s="51">
        <v>3</v>
      </c>
      <c r="E148" s="129"/>
      <c r="F148" s="130">
        <f>E148*$D148</f>
        <v>0</v>
      </c>
    </row>
    <row r="149" spans="1:6" ht="12.6" customHeight="1">
      <c r="A149" s="133"/>
      <c r="B149" s="499"/>
      <c r="C149" s="128"/>
      <c r="D149" s="51"/>
      <c r="E149" s="129"/>
      <c r="F149" s="130"/>
    </row>
    <row r="150" spans="1:6" ht="144.6" customHeight="1">
      <c r="A150" s="127" t="s">
        <v>48</v>
      </c>
      <c r="B150" s="499" t="s">
        <v>170</v>
      </c>
      <c r="C150" s="128"/>
      <c r="D150" s="51"/>
      <c r="E150" s="129"/>
      <c r="F150" s="130"/>
    </row>
    <row r="151" spans="1:6" ht="23.65" customHeight="1">
      <c r="A151" s="133"/>
      <c r="B151" s="499" t="s">
        <v>171</v>
      </c>
      <c r="C151" s="128"/>
      <c r="D151" s="51"/>
      <c r="E151" s="129"/>
      <c r="F151" s="130"/>
    </row>
    <row r="152" spans="1:6" ht="23.65" customHeight="1">
      <c r="A152" s="133"/>
      <c r="B152" s="524" t="s">
        <v>172</v>
      </c>
      <c r="C152" s="128"/>
      <c r="D152" s="51"/>
      <c r="E152" s="129"/>
      <c r="F152" s="130"/>
    </row>
    <row r="153" spans="1:6" ht="12.6" customHeight="1">
      <c r="A153" s="133"/>
      <c r="B153" s="499" t="s">
        <v>173</v>
      </c>
      <c r="C153" s="132" t="s">
        <v>148</v>
      </c>
      <c r="D153" s="51">
        <f>42+64</f>
        <v>106</v>
      </c>
      <c r="E153" s="129"/>
      <c r="F153" s="130">
        <f>E153*$D153</f>
        <v>0</v>
      </c>
    </row>
    <row r="154" spans="1:6" ht="12.6" customHeight="1">
      <c r="A154" s="133"/>
      <c r="B154" s="499" t="s">
        <v>174</v>
      </c>
      <c r="C154" s="132" t="s">
        <v>148</v>
      </c>
      <c r="D154" s="51">
        <v>18</v>
      </c>
      <c r="E154" s="129"/>
      <c r="F154" s="130">
        <f>E154*$D154</f>
        <v>0</v>
      </c>
    </row>
    <row r="155" spans="1:6" ht="12.6" customHeight="1">
      <c r="A155" s="133"/>
      <c r="B155" s="499" t="s">
        <v>175</v>
      </c>
      <c r="C155" s="132" t="s">
        <v>148</v>
      </c>
      <c r="D155" s="51">
        <v>18</v>
      </c>
      <c r="E155" s="129"/>
      <c r="F155" s="130">
        <f>E155*$D155</f>
        <v>0</v>
      </c>
    </row>
    <row r="156" spans="1:6" ht="12.6" customHeight="1">
      <c r="A156" s="133"/>
      <c r="B156" s="499"/>
      <c r="C156" s="128"/>
      <c r="D156" s="51"/>
      <c r="E156" s="129"/>
      <c r="F156" s="130"/>
    </row>
    <row r="157" spans="1:6" ht="71.25" customHeight="1">
      <c r="A157" s="127" t="s">
        <v>99</v>
      </c>
      <c r="B157" s="499" t="s">
        <v>176</v>
      </c>
      <c r="C157" s="128"/>
      <c r="D157" s="51"/>
      <c r="E157" s="129"/>
      <c r="F157" s="130"/>
    </row>
    <row r="158" spans="1:6" ht="12.6" customHeight="1">
      <c r="A158" s="133"/>
      <c r="B158" s="499" t="s">
        <v>177</v>
      </c>
      <c r="C158" s="132" t="s">
        <v>178</v>
      </c>
      <c r="D158" s="51">
        <v>75</v>
      </c>
      <c r="E158" s="129"/>
      <c r="F158" s="130">
        <f>E158*$D158</f>
        <v>0</v>
      </c>
    </row>
    <row r="159" spans="1:6" ht="12.6" customHeight="1">
      <c r="A159" s="133"/>
      <c r="B159" s="523"/>
      <c r="C159" s="128"/>
      <c r="D159" s="51"/>
      <c r="E159" s="129"/>
      <c r="F159" s="130"/>
    </row>
    <row r="160" spans="1:6" ht="69.75" customHeight="1">
      <c r="A160" s="127" t="s">
        <v>102</v>
      </c>
      <c r="B160" s="499" t="s">
        <v>179</v>
      </c>
      <c r="C160" s="128"/>
      <c r="D160" s="51"/>
      <c r="E160" s="129"/>
      <c r="F160" s="130"/>
    </row>
    <row r="161" spans="1:6" ht="12.6" customHeight="1">
      <c r="A161" s="133"/>
      <c r="B161" s="499" t="s">
        <v>180</v>
      </c>
      <c r="C161" s="132" t="s">
        <v>56</v>
      </c>
      <c r="D161" s="51">
        <v>16</v>
      </c>
      <c r="E161" s="129"/>
      <c r="F161" s="130">
        <v>0</v>
      </c>
    </row>
    <row r="162" spans="1:6" ht="12.6" customHeight="1">
      <c r="A162" s="133"/>
      <c r="B162" s="499" t="s">
        <v>181</v>
      </c>
      <c r="C162" s="132" t="s">
        <v>56</v>
      </c>
      <c r="D162" s="51">
        <v>1</v>
      </c>
      <c r="E162" s="129"/>
      <c r="F162" s="130">
        <f>E162*$D162</f>
        <v>0</v>
      </c>
    </row>
    <row r="163" spans="1:6" ht="12.6" customHeight="1">
      <c r="A163" s="133"/>
      <c r="B163" s="499"/>
      <c r="C163" s="128"/>
      <c r="D163" s="51"/>
      <c r="E163" s="129"/>
      <c r="F163" s="130"/>
    </row>
    <row r="164" spans="1:6" ht="65.25" customHeight="1">
      <c r="A164" s="127" t="s">
        <v>104</v>
      </c>
      <c r="B164" s="499" t="s">
        <v>182</v>
      </c>
      <c r="C164" s="128"/>
      <c r="D164" s="51"/>
      <c r="E164" s="129"/>
      <c r="F164" s="130"/>
    </row>
    <row r="165" spans="1:6" ht="12.6" customHeight="1">
      <c r="A165" s="133"/>
      <c r="B165" s="499"/>
      <c r="C165" s="132" t="s">
        <v>39</v>
      </c>
      <c r="D165" s="51">
        <v>1</v>
      </c>
      <c r="E165" s="129"/>
      <c r="F165" s="130">
        <f>E165*$D165</f>
        <v>0</v>
      </c>
    </row>
    <row r="166" spans="1:6" ht="12.6" customHeight="1">
      <c r="A166" s="133"/>
      <c r="B166" s="499"/>
      <c r="C166" s="128"/>
      <c r="D166" s="51"/>
      <c r="E166" s="129"/>
      <c r="F166" s="130"/>
    </row>
    <row r="167" spans="1:6" ht="81.75" customHeight="1">
      <c r="A167" s="127" t="s">
        <v>108</v>
      </c>
      <c r="B167" s="499" t="s">
        <v>183</v>
      </c>
      <c r="C167" s="128"/>
      <c r="D167" s="51"/>
      <c r="E167" s="129"/>
      <c r="F167" s="130"/>
    </row>
    <row r="168" spans="1:6" ht="12.6" customHeight="1">
      <c r="A168" s="133"/>
      <c r="B168" s="499"/>
      <c r="C168" s="132" t="s">
        <v>39</v>
      </c>
      <c r="D168" s="51">
        <v>1</v>
      </c>
      <c r="E168" s="129"/>
      <c r="F168" s="130">
        <f>E168*$D168</f>
        <v>0</v>
      </c>
    </row>
    <row r="169" spans="1:6" ht="12.6" customHeight="1">
      <c r="A169" s="133"/>
      <c r="B169" s="499"/>
      <c r="C169" s="128"/>
      <c r="D169" s="51"/>
      <c r="E169" s="129"/>
      <c r="F169" s="130"/>
    </row>
    <row r="170" spans="1:6" ht="23.65" customHeight="1">
      <c r="A170" s="127" t="s">
        <v>111</v>
      </c>
      <c r="B170" s="499" t="s">
        <v>133</v>
      </c>
      <c r="C170" s="128"/>
      <c r="D170" s="51"/>
      <c r="E170" s="129"/>
      <c r="F170" s="130"/>
    </row>
    <row r="171" spans="1:6" ht="13.7" customHeight="1">
      <c r="A171" s="134"/>
      <c r="B171" s="521"/>
      <c r="C171" s="135" t="s">
        <v>134</v>
      </c>
      <c r="D171" s="136"/>
      <c r="E171" s="137">
        <f>SUM(F109:F169)</f>
        <v>0</v>
      </c>
      <c r="F171" s="138">
        <f>D171*$E171</f>
        <v>0</v>
      </c>
    </row>
    <row r="172" spans="1:6" ht="14.65" customHeight="1">
      <c r="A172" s="139"/>
      <c r="B172" s="534" t="s">
        <v>184</v>
      </c>
      <c r="C172" s="140"/>
      <c r="D172" s="141" t="s">
        <v>51</v>
      </c>
      <c r="E172" s="142"/>
      <c r="F172" s="143">
        <f>SUM(F109:F171)</f>
        <v>0</v>
      </c>
    </row>
    <row r="173" spans="1:6" ht="13.7" customHeight="1">
      <c r="A173" s="144"/>
      <c r="B173" s="522"/>
      <c r="C173" s="145"/>
      <c r="D173" s="146"/>
      <c r="E173" s="147"/>
      <c r="F173" s="148"/>
    </row>
    <row r="174" spans="1:6" ht="12.6" customHeight="1">
      <c r="A174" s="133"/>
      <c r="B174" s="499"/>
      <c r="C174" s="128"/>
      <c r="D174" s="51"/>
      <c r="E174" s="129"/>
      <c r="F174" s="130"/>
    </row>
    <row r="175" spans="1:6" ht="12.6" customHeight="1">
      <c r="A175" s="122" t="s">
        <v>185</v>
      </c>
      <c r="B175" s="520" t="s">
        <v>186</v>
      </c>
      <c r="C175" s="128"/>
      <c r="D175" s="51"/>
      <c r="E175" s="129"/>
      <c r="F175" s="130"/>
    </row>
    <row r="176" spans="1:6" ht="12.6" customHeight="1">
      <c r="A176" s="133"/>
      <c r="B176" s="499"/>
      <c r="C176" s="128"/>
      <c r="D176" s="51"/>
      <c r="E176" s="129"/>
      <c r="F176" s="130"/>
    </row>
    <row r="177" spans="1:6" ht="23.65" customHeight="1">
      <c r="A177" s="133"/>
      <c r="B177" s="499" t="s">
        <v>187</v>
      </c>
      <c r="C177" s="128"/>
      <c r="D177" s="51"/>
      <c r="E177" s="129"/>
      <c r="F177" s="130"/>
    </row>
    <row r="178" spans="1:6" ht="40.5" customHeight="1">
      <c r="A178" s="133"/>
      <c r="B178" s="19" t="s">
        <v>188</v>
      </c>
      <c r="C178" s="128"/>
      <c r="D178" s="51"/>
      <c r="E178" s="129"/>
      <c r="F178" s="130"/>
    </row>
    <row r="179" spans="1:6" ht="39.75" customHeight="1">
      <c r="A179" s="133"/>
      <c r="B179" s="19" t="s">
        <v>189</v>
      </c>
      <c r="C179" s="128"/>
      <c r="D179" s="51"/>
      <c r="E179" s="129"/>
      <c r="F179" s="130"/>
    </row>
    <row r="180" spans="1:6" ht="12.6" customHeight="1">
      <c r="A180" s="133"/>
      <c r="B180" s="499"/>
      <c r="C180" s="128"/>
      <c r="D180" s="51"/>
      <c r="E180" s="129"/>
      <c r="F180" s="130"/>
    </row>
    <row r="181" spans="1:6" ht="40.5" customHeight="1">
      <c r="A181" s="127" t="s">
        <v>37</v>
      </c>
      <c r="B181" s="499" t="s">
        <v>190</v>
      </c>
      <c r="C181" s="128"/>
      <c r="D181" s="51"/>
      <c r="E181" s="129"/>
      <c r="F181" s="130"/>
    </row>
    <row r="182" spans="1:6" ht="12.6" customHeight="1">
      <c r="A182" s="133"/>
      <c r="B182" s="499" t="s">
        <v>191</v>
      </c>
      <c r="C182" s="132" t="s">
        <v>56</v>
      </c>
      <c r="D182" s="51">
        <v>2</v>
      </c>
      <c r="E182" s="129"/>
      <c r="F182" s="130">
        <f>E182*$D182</f>
        <v>0</v>
      </c>
    </row>
    <row r="183" spans="1:6" ht="12.6" customHeight="1">
      <c r="A183" s="133"/>
      <c r="B183" s="499"/>
      <c r="C183" s="128"/>
      <c r="D183" s="51"/>
      <c r="E183" s="129"/>
      <c r="F183" s="130"/>
    </row>
    <row r="184" spans="1:6" ht="61.5" customHeight="1">
      <c r="A184" s="152" t="s">
        <v>40</v>
      </c>
      <c r="B184" s="523" t="s">
        <v>192</v>
      </c>
      <c r="C184" s="149"/>
      <c r="D184" s="109"/>
      <c r="E184" s="153"/>
      <c r="F184" s="154"/>
    </row>
    <row r="185" spans="1:6" ht="23.65" customHeight="1">
      <c r="A185" s="105"/>
      <c r="B185" s="523" t="s">
        <v>193</v>
      </c>
      <c r="C185" s="149"/>
      <c r="D185" s="14"/>
      <c r="E185" s="153"/>
      <c r="F185" s="130"/>
    </row>
    <row r="186" spans="1:6" ht="12.6" customHeight="1">
      <c r="A186" s="105"/>
      <c r="B186" s="523" t="s">
        <v>194</v>
      </c>
      <c r="C186" s="149"/>
      <c r="D186" s="14"/>
      <c r="E186" s="153"/>
      <c r="F186" s="130"/>
    </row>
    <row r="187" spans="1:6" ht="12.6" customHeight="1">
      <c r="A187" s="105"/>
      <c r="B187" s="523" t="s">
        <v>191</v>
      </c>
      <c r="C187" s="150" t="s">
        <v>148</v>
      </c>
      <c r="D187" s="14">
        <v>20</v>
      </c>
      <c r="E187" s="153"/>
      <c r="F187" s="130">
        <f>E187*$D187</f>
        <v>0</v>
      </c>
    </row>
    <row r="188" spans="1:6" ht="12.6" customHeight="1">
      <c r="A188" s="105"/>
      <c r="B188" s="523" t="s">
        <v>195</v>
      </c>
      <c r="C188" s="150" t="s">
        <v>148</v>
      </c>
      <c r="D188" s="14">
        <v>1</v>
      </c>
      <c r="E188" s="153"/>
      <c r="F188" s="130">
        <f>E188*$D188</f>
        <v>0</v>
      </c>
    </row>
    <row r="189" spans="1:6" ht="12.6" customHeight="1">
      <c r="A189" s="105"/>
      <c r="B189" s="523" t="s">
        <v>196</v>
      </c>
      <c r="C189" s="150" t="s">
        <v>148</v>
      </c>
      <c r="D189" s="14">
        <v>30</v>
      </c>
      <c r="E189" s="153"/>
      <c r="F189" s="130">
        <f>E189*$D189</f>
        <v>0</v>
      </c>
    </row>
    <row r="190" spans="1:6" ht="12.6" customHeight="1">
      <c r="A190" s="105"/>
      <c r="B190" s="523" t="s">
        <v>197</v>
      </c>
      <c r="C190" s="150" t="s">
        <v>148</v>
      </c>
      <c r="D190" s="14">
        <v>20</v>
      </c>
      <c r="E190" s="153"/>
      <c r="F190" s="130">
        <f>E190*$D190</f>
        <v>0</v>
      </c>
    </row>
    <row r="191" spans="1:6" ht="12.6" customHeight="1">
      <c r="A191" s="131"/>
      <c r="B191" s="499"/>
      <c r="C191" s="128"/>
      <c r="D191" s="51"/>
      <c r="E191" s="129"/>
      <c r="F191" s="130"/>
    </row>
    <row r="192" spans="1:6" ht="51" customHeight="1">
      <c r="A192" s="152" t="s">
        <v>42</v>
      </c>
      <c r="B192" s="523" t="s">
        <v>198</v>
      </c>
      <c r="C192" s="149"/>
      <c r="D192" s="49"/>
      <c r="E192" s="155"/>
      <c r="F192" s="154"/>
    </row>
    <row r="193" spans="1:6" ht="12.6" customHeight="1">
      <c r="A193" s="156"/>
      <c r="B193" s="523" t="s">
        <v>194</v>
      </c>
      <c r="C193" s="149"/>
      <c r="D193" s="49"/>
      <c r="E193" s="155"/>
      <c r="F193" s="154"/>
    </row>
    <row r="194" spans="1:6" ht="12.6" customHeight="1">
      <c r="A194" s="156"/>
      <c r="B194" s="523" t="s">
        <v>191</v>
      </c>
      <c r="C194" s="150" t="s">
        <v>56</v>
      </c>
      <c r="D194" s="14">
        <v>2</v>
      </c>
      <c r="E194" s="153"/>
      <c r="F194" s="130">
        <f>E194*$D194</f>
        <v>0</v>
      </c>
    </row>
    <row r="195" spans="1:6" ht="12.6" customHeight="1">
      <c r="A195" s="156"/>
      <c r="B195" s="523"/>
      <c r="C195" s="149"/>
      <c r="D195" s="49"/>
      <c r="E195" s="155"/>
      <c r="F195" s="154"/>
    </row>
    <row r="196" spans="1:6" ht="188.65" customHeight="1">
      <c r="A196" s="152" t="s">
        <v>44</v>
      </c>
      <c r="B196" s="523" t="s">
        <v>199</v>
      </c>
      <c r="C196" s="149"/>
      <c r="D196" s="49"/>
      <c r="E196" s="155"/>
      <c r="F196" s="154"/>
    </row>
    <row r="197" spans="1:6" ht="23.65" customHeight="1">
      <c r="A197" s="156"/>
      <c r="B197" s="524" t="s">
        <v>200</v>
      </c>
      <c r="C197" s="149"/>
      <c r="D197" s="49"/>
      <c r="E197" s="155"/>
      <c r="F197" s="154"/>
    </row>
    <row r="198" spans="1:6" ht="12.6" customHeight="1">
      <c r="A198" s="156"/>
      <c r="B198" s="499" t="s">
        <v>157</v>
      </c>
      <c r="C198" s="149"/>
      <c r="D198" s="49"/>
      <c r="E198" s="155"/>
      <c r="F198" s="154"/>
    </row>
    <row r="199" spans="1:6" ht="12.6" customHeight="1">
      <c r="A199" s="156"/>
      <c r="B199" s="523" t="s">
        <v>201</v>
      </c>
      <c r="C199" s="150" t="s">
        <v>202</v>
      </c>
      <c r="D199" s="158">
        <v>10</v>
      </c>
      <c r="E199" s="155"/>
      <c r="F199" s="130">
        <f>E199*$D199</f>
        <v>0</v>
      </c>
    </row>
    <row r="200" spans="1:6" ht="12.6" customHeight="1">
      <c r="A200" s="156"/>
      <c r="B200" s="537"/>
      <c r="C200" s="159"/>
      <c r="D200" s="71"/>
      <c r="E200" s="160"/>
      <c r="F200" s="48"/>
    </row>
    <row r="201" spans="1:6" ht="50.25" customHeight="1">
      <c r="A201" s="161" t="s">
        <v>89</v>
      </c>
      <c r="B201" s="501" t="s">
        <v>203</v>
      </c>
      <c r="C201" s="162"/>
      <c r="D201" s="163"/>
      <c r="E201" s="164"/>
      <c r="F201" s="164"/>
    </row>
    <row r="202" spans="1:6" ht="12.6" customHeight="1">
      <c r="A202" s="165"/>
      <c r="B202" s="501"/>
      <c r="C202" s="166" t="s">
        <v>178</v>
      </c>
      <c r="D202" s="163">
        <v>25</v>
      </c>
      <c r="E202" s="164"/>
      <c r="F202" s="44">
        <f>E202*$D202</f>
        <v>0</v>
      </c>
    </row>
    <row r="203" spans="1:6" ht="12.6" customHeight="1">
      <c r="A203" s="165"/>
      <c r="B203" s="501"/>
      <c r="C203" s="167"/>
      <c r="D203" s="168"/>
      <c r="E203" s="169"/>
      <c r="F203" s="170"/>
    </row>
    <row r="204" spans="1:6" ht="12.6" customHeight="1">
      <c r="A204" s="127" t="s">
        <v>46</v>
      </c>
      <c r="B204" s="502" t="s">
        <v>204</v>
      </c>
      <c r="C204" s="128"/>
      <c r="D204" s="51"/>
      <c r="E204" s="129"/>
      <c r="F204" s="130"/>
    </row>
    <row r="205" spans="1:6" ht="12.6" customHeight="1">
      <c r="A205" s="105"/>
      <c r="B205" s="523"/>
      <c r="C205" s="150" t="s">
        <v>39</v>
      </c>
      <c r="D205" s="171">
        <v>1</v>
      </c>
      <c r="E205" s="172"/>
      <c r="F205" s="173">
        <f>E205*$D205</f>
        <v>0</v>
      </c>
    </row>
    <row r="206" spans="1:6" ht="12.6" customHeight="1">
      <c r="A206" s="105"/>
      <c r="B206" s="523"/>
      <c r="C206" s="149"/>
      <c r="D206" s="106"/>
      <c r="E206" s="172"/>
      <c r="F206" s="16"/>
    </row>
    <row r="207" spans="1:6" ht="56.65" customHeight="1">
      <c r="A207" s="174" t="s">
        <v>48</v>
      </c>
      <c r="B207" s="499" t="s">
        <v>179</v>
      </c>
      <c r="C207" s="149"/>
      <c r="D207" s="106"/>
      <c r="E207" s="172"/>
      <c r="F207" s="16"/>
    </row>
    <row r="208" spans="1:6" ht="12.6" customHeight="1">
      <c r="A208" s="105"/>
      <c r="B208" s="499" t="s">
        <v>205</v>
      </c>
      <c r="C208" s="132" t="s">
        <v>56</v>
      </c>
      <c r="D208" s="175">
        <v>6</v>
      </c>
      <c r="E208" s="172"/>
      <c r="F208" s="173">
        <f>E208*$D208</f>
        <v>0</v>
      </c>
    </row>
    <row r="209" spans="1:6" ht="12.6" customHeight="1">
      <c r="A209" s="105"/>
      <c r="B209" s="523"/>
      <c r="C209" s="149"/>
      <c r="D209" s="106"/>
      <c r="E209" s="172"/>
      <c r="F209" s="16"/>
    </row>
    <row r="210" spans="1:6" ht="23.65" customHeight="1">
      <c r="A210" s="37" t="s">
        <v>99</v>
      </c>
      <c r="B210" s="523" t="s">
        <v>133</v>
      </c>
      <c r="C210" s="149"/>
      <c r="D210" s="106"/>
      <c r="E210" s="172"/>
      <c r="F210" s="16"/>
    </row>
    <row r="211" spans="1:6" ht="12.6" customHeight="1">
      <c r="A211" s="40"/>
      <c r="B211" s="523"/>
      <c r="C211" s="150" t="s">
        <v>134</v>
      </c>
      <c r="D211" s="176"/>
      <c r="E211" s="172">
        <f>SUM(F180:F208)</f>
        <v>0</v>
      </c>
      <c r="F211" s="173">
        <f>E211*$D211</f>
        <v>0</v>
      </c>
    </row>
    <row r="212" spans="1:6" ht="13.7" customHeight="1">
      <c r="A212" s="177"/>
      <c r="B212" s="526"/>
      <c r="C212" s="178"/>
      <c r="D212" s="178"/>
      <c r="E212" s="179"/>
      <c r="F212" s="180"/>
    </row>
    <row r="213" spans="1:6" ht="14.65" customHeight="1">
      <c r="A213" s="139"/>
      <c r="B213" s="534" t="s">
        <v>186</v>
      </c>
      <c r="C213" s="140"/>
      <c r="D213" s="181" t="s">
        <v>51</v>
      </c>
      <c r="E213" s="182"/>
      <c r="F213" s="183">
        <f>SUM(F180:F211)</f>
        <v>0</v>
      </c>
    </row>
    <row r="214" spans="1:6" ht="13.7" customHeight="1">
      <c r="A214" s="184"/>
      <c r="B214" s="538"/>
      <c r="C214" s="185"/>
      <c r="D214" s="186"/>
      <c r="E214" s="187"/>
      <c r="F214" s="187"/>
    </row>
    <row r="215" spans="1:6" ht="12.6" customHeight="1">
      <c r="A215" s="188"/>
      <c r="B215" s="539"/>
      <c r="C215" s="2"/>
      <c r="D215" s="189"/>
      <c r="E215" s="190"/>
      <c r="F215" s="190"/>
    </row>
    <row r="216" spans="1:6" ht="12.6" customHeight="1">
      <c r="A216" s="191" t="s">
        <v>206</v>
      </c>
      <c r="B216" s="527" t="s">
        <v>207</v>
      </c>
      <c r="C216" s="2"/>
      <c r="D216" s="189"/>
      <c r="E216" s="190"/>
      <c r="F216" s="190"/>
    </row>
    <row r="217" spans="1:6" ht="12.6" customHeight="1">
      <c r="A217" s="188"/>
      <c r="B217" s="540"/>
      <c r="C217" s="2"/>
      <c r="D217" s="192"/>
      <c r="E217" s="193"/>
      <c r="F217" s="193"/>
    </row>
    <row r="218" spans="1:6" ht="39" customHeight="1">
      <c r="A218" s="194" t="s">
        <v>37</v>
      </c>
      <c r="B218" s="540" t="s">
        <v>208</v>
      </c>
      <c r="C218" s="2"/>
      <c r="D218" s="192"/>
      <c r="E218" s="193"/>
      <c r="F218" s="193"/>
    </row>
    <row r="219" spans="1:6" ht="23.65" customHeight="1">
      <c r="A219" s="188"/>
      <c r="B219" s="541" t="s">
        <v>209</v>
      </c>
      <c r="C219" s="2"/>
      <c r="D219" s="192"/>
      <c r="E219" s="193"/>
      <c r="F219" s="195"/>
    </row>
    <row r="220" spans="1:6" ht="12.6" customHeight="1">
      <c r="A220" s="188"/>
      <c r="B220" s="540" t="s">
        <v>210</v>
      </c>
      <c r="C220" s="7" t="s">
        <v>56</v>
      </c>
      <c r="D220" s="192">
        <v>1</v>
      </c>
      <c r="E220" s="193"/>
      <c r="F220" s="196">
        <f>E220*$D220</f>
        <v>0</v>
      </c>
    </row>
    <row r="221" spans="1:6" ht="12.6" customHeight="1">
      <c r="A221" s="188"/>
      <c r="B221" s="540" t="s">
        <v>211</v>
      </c>
      <c r="C221" s="7" t="s">
        <v>56</v>
      </c>
      <c r="D221" s="192">
        <v>1</v>
      </c>
      <c r="E221" s="193"/>
      <c r="F221" s="197">
        <f>E221*$D221</f>
        <v>0</v>
      </c>
    </row>
    <row r="222" spans="1:6" ht="12.6" customHeight="1">
      <c r="A222" s="188"/>
      <c r="B222" s="540"/>
      <c r="C222" s="2"/>
      <c r="D222" s="192"/>
      <c r="E222" s="193"/>
      <c r="F222" s="193"/>
    </row>
    <row r="223" spans="1:6" ht="50.25" customHeight="1">
      <c r="A223" s="194" t="s">
        <v>40</v>
      </c>
      <c r="B223" s="540" t="s">
        <v>212</v>
      </c>
      <c r="C223" s="2"/>
      <c r="D223" s="192"/>
      <c r="E223" s="193"/>
      <c r="F223" s="193"/>
    </row>
    <row r="224" spans="1:6" ht="23.65" customHeight="1">
      <c r="A224" s="188"/>
      <c r="B224" s="541" t="s">
        <v>209</v>
      </c>
      <c r="C224" s="2"/>
      <c r="D224" s="192"/>
      <c r="E224" s="193"/>
      <c r="F224" s="195">
        <f>E224*$D224</f>
        <v>0</v>
      </c>
    </row>
    <row r="225" spans="1:6" ht="12.6" customHeight="1">
      <c r="A225" s="188"/>
      <c r="B225" s="540" t="s">
        <v>213</v>
      </c>
      <c r="C225" s="7" t="s">
        <v>56</v>
      </c>
      <c r="D225" s="192">
        <v>1</v>
      </c>
      <c r="E225" s="193"/>
      <c r="F225" s="197">
        <f>E225*$D225</f>
        <v>0</v>
      </c>
    </row>
    <row r="226" spans="1:6" ht="12.6" customHeight="1">
      <c r="A226" s="188"/>
      <c r="B226" s="540"/>
      <c r="C226" s="2"/>
      <c r="D226" s="192"/>
      <c r="E226" s="193"/>
      <c r="F226" s="193"/>
    </row>
    <row r="227" spans="1:6" ht="89.65" customHeight="1">
      <c r="A227" s="194" t="s">
        <v>42</v>
      </c>
      <c r="B227" s="528" t="s">
        <v>138</v>
      </c>
      <c r="C227" s="2"/>
      <c r="D227" s="192"/>
      <c r="E227" s="193"/>
      <c r="F227" s="193"/>
    </row>
    <row r="228" spans="1:6" ht="12.6" customHeight="1">
      <c r="A228" s="188"/>
      <c r="B228" s="529" t="s">
        <v>139</v>
      </c>
      <c r="C228" s="7" t="s">
        <v>56</v>
      </c>
      <c r="D228" s="192">
        <v>2</v>
      </c>
      <c r="E228" s="193"/>
      <c r="F228" s="195">
        <f>E228*$D228</f>
        <v>0</v>
      </c>
    </row>
    <row r="229" spans="1:6" ht="12.6" customHeight="1">
      <c r="A229" s="188"/>
      <c r="B229" s="530" t="s">
        <v>214</v>
      </c>
      <c r="C229" s="7" t="s">
        <v>56</v>
      </c>
      <c r="D229" s="192">
        <v>2</v>
      </c>
      <c r="E229" s="193"/>
      <c r="F229" s="197">
        <f>E229*$D229</f>
        <v>0</v>
      </c>
    </row>
    <row r="230" spans="1:6" ht="12.6" customHeight="1">
      <c r="A230" s="188"/>
      <c r="B230" s="540"/>
      <c r="C230" s="2"/>
      <c r="D230" s="192"/>
      <c r="E230" s="193"/>
      <c r="F230" s="193"/>
    </row>
    <row r="231" spans="1:6" ht="23.65" customHeight="1">
      <c r="A231" s="194" t="s">
        <v>44</v>
      </c>
      <c r="B231" s="528" t="s">
        <v>215</v>
      </c>
      <c r="C231" s="2"/>
      <c r="D231" s="192"/>
      <c r="E231" s="193"/>
      <c r="F231" s="193"/>
    </row>
    <row r="232" spans="1:6" ht="12.6" customHeight="1">
      <c r="A232" s="188"/>
      <c r="B232" s="531"/>
      <c r="C232" s="198" t="s">
        <v>56</v>
      </c>
      <c r="D232" s="192">
        <v>4</v>
      </c>
      <c r="E232" s="193"/>
      <c r="F232" s="199">
        <f>E232*$D232</f>
        <v>0</v>
      </c>
    </row>
    <row r="233" spans="1:6" ht="12.6" customHeight="1">
      <c r="A233" s="188"/>
      <c r="B233" s="540"/>
      <c r="C233" s="2"/>
      <c r="D233" s="192"/>
      <c r="E233" s="193"/>
      <c r="F233" s="193"/>
    </row>
    <row r="234" spans="1:6" ht="12.6" customHeight="1">
      <c r="A234" s="194" t="s">
        <v>89</v>
      </c>
      <c r="B234" s="540" t="s">
        <v>216</v>
      </c>
      <c r="C234" s="2"/>
      <c r="D234" s="192"/>
      <c r="E234" s="193"/>
      <c r="F234" s="193"/>
    </row>
    <row r="235" spans="1:6" ht="23.65" customHeight="1">
      <c r="A235" s="188"/>
      <c r="B235" s="540" t="s">
        <v>217</v>
      </c>
      <c r="C235" s="2"/>
      <c r="D235" s="192"/>
      <c r="E235" s="193"/>
      <c r="F235" s="193"/>
    </row>
    <row r="236" spans="1:6" ht="12.6" customHeight="1">
      <c r="A236" s="188"/>
      <c r="B236" s="540" t="s">
        <v>218</v>
      </c>
      <c r="C236" s="2"/>
      <c r="D236" s="192"/>
      <c r="E236" s="193"/>
      <c r="F236" s="193"/>
    </row>
    <row r="237" spans="1:6" ht="23.65" customHeight="1">
      <c r="A237" s="188"/>
      <c r="B237" s="540" t="s">
        <v>219</v>
      </c>
      <c r="C237" s="2"/>
      <c r="D237" s="192"/>
      <c r="E237" s="193"/>
      <c r="F237" s="193"/>
    </row>
    <row r="238" spans="1:6" ht="23.65" customHeight="1">
      <c r="A238" s="188"/>
      <c r="B238" s="540" t="s">
        <v>220</v>
      </c>
      <c r="C238" s="2"/>
      <c r="D238" s="192"/>
      <c r="E238" s="193"/>
      <c r="F238" s="193"/>
    </row>
    <row r="239" spans="1:6" ht="12.6" customHeight="1">
      <c r="A239" s="188"/>
      <c r="B239" s="540"/>
      <c r="C239" s="7" t="s">
        <v>221</v>
      </c>
      <c r="D239" s="192">
        <v>2</v>
      </c>
      <c r="E239" s="193"/>
      <c r="F239" s="199">
        <f>E239*$D239</f>
        <v>0</v>
      </c>
    </row>
    <row r="240" spans="1:6" ht="12.6" customHeight="1">
      <c r="A240" s="188"/>
      <c r="B240" s="540"/>
      <c r="C240" s="2"/>
      <c r="D240" s="192"/>
      <c r="E240" s="193"/>
      <c r="F240" s="193"/>
    </row>
    <row r="241" spans="1:6" ht="23.65" customHeight="1">
      <c r="A241" s="194" t="s">
        <v>46</v>
      </c>
      <c r="B241" s="532" t="s">
        <v>133</v>
      </c>
      <c r="C241" s="200"/>
      <c r="D241" s="102"/>
      <c r="E241" s="201"/>
      <c r="F241" s="202"/>
    </row>
    <row r="242" spans="1:6" ht="13.7" customHeight="1">
      <c r="A242" s="203"/>
      <c r="B242" s="533"/>
      <c r="C242" s="204" t="s">
        <v>134</v>
      </c>
      <c r="D242" s="205"/>
      <c r="E242" s="179">
        <f>SUM(F220:F239)</f>
        <v>0</v>
      </c>
      <c r="F242" s="206">
        <f>E242*$D242</f>
        <v>0</v>
      </c>
    </row>
    <row r="243" spans="1:6" ht="14.65" customHeight="1">
      <c r="A243" s="139"/>
      <c r="B243" s="534" t="s">
        <v>222</v>
      </c>
      <c r="C243" s="140"/>
      <c r="D243" s="181" t="s">
        <v>51</v>
      </c>
      <c r="E243" s="182"/>
      <c r="F243" s="183">
        <f>SUM(F220:F242)</f>
        <v>0</v>
      </c>
    </row>
    <row r="244" spans="1:6" ht="14.65" customHeight="1">
      <c r="A244" s="207"/>
      <c r="B244" s="542"/>
      <c r="C244" s="208"/>
      <c r="D244" s="209"/>
      <c r="E244" s="210"/>
      <c r="F244" s="210"/>
    </row>
    <row r="245" spans="1:6" ht="14.65" customHeight="1">
      <c r="A245" s="211"/>
      <c r="B245" s="535" t="s">
        <v>223</v>
      </c>
      <c r="C245" s="212"/>
      <c r="D245" s="213" t="s">
        <v>51</v>
      </c>
      <c r="E245" s="214"/>
      <c r="F245" s="215">
        <f>F243+F213+F172+F103</f>
        <v>0</v>
      </c>
    </row>
  </sheetData>
  <mergeCells count="2">
    <mergeCell ref="B6:F6"/>
    <mergeCell ref="B5:F5"/>
  </mergeCells>
  <pageMargins left="0.78740200000000005" right="0.39370100000000002" top="0.98425200000000002" bottom="0.98425200000000002" header="0" footer="0"/>
  <pageSetup orientation="portrait" r:id="rId1"/>
  <headerFooter>
    <oddFooter>&amp;C&amp;"Helvetica,Regular"&amp;12&amp;K000000&amp;P</oddFooter>
  </headerFooter>
</worksheet>
</file>

<file path=xl/worksheets/sheet4.xml><?xml version="1.0" encoding="utf-8"?>
<worksheet xmlns="http://schemas.openxmlformats.org/spreadsheetml/2006/main" xmlns:r="http://schemas.openxmlformats.org/officeDocument/2006/relationships">
  <dimension ref="A1:F194"/>
  <sheetViews>
    <sheetView showGridLines="0" view="pageBreakPreview" zoomScaleNormal="100" zoomScaleSheetLayoutView="100" workbookViewId="0">
      <selection activeCell="E15" sqref="E15"/>
    </sheetView>
  </sheetViews>
  <sheetFormatPr defaultColWidth="9.140625" defaultRowHeight="12" customHeight="1"/>
  <cols>
    <col min="1" max="1" width="5.7109375" style="216" customWidth="1"/>
    <col min="2" max="2" width="46.7109375" style="583" customWidth="1"/>
    <col min="3" max="3" width="5.42578125" style="216" customWidth="1"/>
    <col min="4" max="4" width="8.140625" style="216" customWidth="1"/>
    <col min="5" max="5" width="10.140625" style="216" customWidth="1"/>
    <col min="6" max="7" width="9.140625" style="216" customWidth="1"/>
    <col min="8" max="16384" width="9.140625" style="216"/>
  </cols>
  <sheetData>
    <row r="1" spans="1:6" ht="12.6" customHeight="1">
      <c r="A1" s="5"/>
      <c r="B1" s="550"/>
      <c r="C1" s="7"/>
      <c r="D1" s="2"/>
      <c r="E1" s="217"/>
      <c r="F1" s="217"/>
    </row>
    <row r="2" spans="1:6" ht="17.45" customHeight="1">
      <c r="A2" s="218"/>
      <c r="B2" s="460"/>
      <c r="C2" s="460"/>
      <c r="D2" s="460"/>
      <c r="E2" s="217"/>
      <c r="F2" s="217"/>
    </row>
    <row r="3" spans="1:6" ht="15.6" customHeight="1">
      <c r="A3" s="219"/>
      <c r="B3" s="551"/>
      <c r="C3" s="220"/>
      <c r="D3" s="221"/>
      <c r="E3" s="217"/>
      <c r="F3" s="217"/>
    </row>
    <row r="4" spans="1:6" ht="30.75" customHeight="1">
      <c r="A4" s="222" t="s">
        <v>224</v>
      </c>
      <c r="B4" s="552" t="s">
        <v>225</v>
      </c>
      <c r="C4" s="223"/>
      <c r="D4" s="224"/>
      <c r="E4" s="217"/>
      <c r="F4" s="217"/>
    </row>
    <row r="5" spans="1:6" ht="23.65" customHeight="1">
      <c r="A5" s="225"/>
      <c r="B5" s="467" t="s">
        <v>29</v>
      </c>
      <c r="C5" s="468"/>
      <c r="D5" s="468"/>
      <c r="E5" s="468"/>
      <c r="F5" s="469"/>
    </row>
    <row r="6" spans="1:6" ht="23.65" customHeight="1">
      <c r="A6" s="226"/>
      <c r="B6" s="463" t="s">
        <v>30</v>
      </c>
      <c r="C6" s="464"/>
      <c r="D6" s="464"/>
      <c r="E6" s="465"/>
      <c r="F6" s="466"/>
    </row>
    <row r="7" spans="1:6" ht="17.25" customHeight="1">
      <c r="A7" s="227"/>
      <c r="B7" s="461"/>
      <c r="C7" s="462"/>
      <c r="D7" s="462"/>
      <c r="E7" s="228"/>
      <c r="F7" s="228"/>
    </row>
    <row r="8" spans="1:6" ht="14.65" customHeight="1">
      <c r="A8" s="229" t="s">
        <v>31</v>
      </c>
      <c r="B8" s="553" t="s">
        <v>32</v>
      </c>
      <c r="C8" s="230" t="s">
        <v>33</v>
      </c>
      <c r="D8" s="230" t="s">
        <v>34</v>
      </c>
      <c r="E8" s="231" t="s">
        <v>226</v>
      </c>
      <c r="F8" s="231" t="s">
        <v>36</v>
      </c>
    </row>
    <row r="9" spans="1:6" ht="13.7" customHeight="1">
      <c r="A9" s="232"/>
      <c r="B9" s="554"/>
      <c r="C9" s="233"/>
      <c r="D9" s="234"/>
      <c r="E9" s="235"/>
      <c r="F9" s="235"/>
    </row>
    <row r="10" spans="1:6" ht="12.6" customHeight="1">
      <c r="A10" s="236"/>
      <c r="B10" s="555"/>
      <c r="C10" s="237"/>
      <c r="D10" s="238"/>
      <c r="E10" s="199"/>
      <c r="F10" s="199"/>
    </row>
    <row r="11" spans="1:6" ht="12.6" customHeight="1">
      <c r="A11" s="239" t="s">
        <v>67</v>
      </c>
      <c r="B11" s="552" t="s">
        <v>227</v>
      </c>
      <c r="C11" s="237"/>
      <c r="D11" s="238"/>
      <c r="E11" s="199"/>
      <c r="F11" s="199"/>
    </row>
    <row r="12" spans="1:6" ht="12.6" customHeight="1">
      <c r="A12" s="236"/>
      <c r="B12" s="555"/>
      <c r="C12" s="237"/>
      <c r="D12" s="238"/>
      <c r="E12" s="199"/>
      <c r="F12" s="199"/>
    </row>
    <row r="13" spans="1:6" ht="192.75" customHeight="1">
      <c r="A13" s="237" t="s">
        <v>37</v>
      </c>
      <c r="B13" s="556" t="s">
        <v>228</v>
      </c>
      <c r="C13" s="237"/>
      <c r="D13" s="238"/>
      <c r="E13" s="199"/>
      <c r="F13" s="199"/>
    </row>
    <row r="14" spans="1:6" ht="12.6" customHeight="1">
      <c r="A14" s="240"/>
      <c r="B14" s="556" t="s">
        <v>229</v>
      </c>
      <c r="C14" s="237" t="s">
        <v>56</v>
      </c>
      <c r="D14" s="238">
        <v>1</v>
      </c>
      <c r="E14" s="199"/>
      <c r="F14" s="199">
        <f t="shared" ref="F14:F30" si="0">E14*$D14</f>
        <v>0</v>
      </c>
    </row>
    <row r="15" spans="1:6" ht="12.6" customHeight="1">
      <c r="A15" s="240"/>
      <c r="B15" s="556" t="s">
        <v>230</v>
      </c>
      <c r="C15" s="237" t="s">
        <v>56</v>
      </c>
      <c r="D15" s="238">
        <v>1</v>
      </c>
      <c r="E15" s="199"/>
      <c r="F15" s="199">
        <f t="shared" si="0"/>
        <v>0</v>
      </c>
    </row>
    <row r="16" spans="1:6" ht="12.6" customHeight="1">
      <c r="A16" s="240"/>
      <c r="B16" s="556" t="s">
        <v>231</v>
      </c>
      <c r="C16" s="237" t="s">
        <v>232</v>
      </c>
      <c r="D16" s="238">
        <v>1</v>
      </c>
      <c r="E16" s="199"/>
      <c r="F16" s="199">
        <f t="shared" si="0"/>
        <v>0</v>
      </c>
    </row>
    <row r="17" spans="1:6" ht="12.6" customHeight="1">
      <c r="A17" s="240"/>
      <c r="B17" s="556" t="s">
        <v>233</v>
      </c>
      <c r="C17" s="237" t="s">
        <v>56</v>
      </c>
      <c r="D17" s="238">
        <v>3</v>
      </c>
      <c r="E17" s="199"/>
      <c r="F17" s="199">
        <f t="shared" si="0"/>
        <v>0</v>
      </c>
    </row>
    <row r="18" spans="1:6" ht="12.6" customHeight="1">
      <c r="A18" s="240"/>
      <c r="B18" s="556" t="s">
        <v>234</v>
      </c>
      <c r="C18" s="237" t="s">
        <v>56</v>
      </c>
      <c r="D18" s="238">
        <v>2</v>
      </c>
      <c r="E18" s="199"/>
      <c r="F18" s="199">
        <f t="shared" si="0"/>
        <v>0</v>
      </c>
    </row>
    <row r="19" spans="1:6" ht="12.6" customHeight="1">
      <c r="A19" s="240"/>
      <c r="B19" s="550" t="s">
        <v>235</v>
      </c>
      <c r="C19" s="237" t="s">
        <v>56</v>
      </c>
      <c r="D19" s="238">
        <v>3</v>
      </c>
      <c r="E19" s="199"/>
      <c r="F19" s="199">
        <f t="shared" si="0"/>
        <v>0</v>
      </c>
    </row>
    <row r="20" spans="1:6" ht="12.6" customHeight="1">
      <c r="A20" s="240"/>
      <c r="B20" s="550" t="s">
        <v>236</v>
      </c>
      <c r="C20" s="237" t="s">
        <v>56</v>
      </c>
      <c r="D20" s="238">
        <v>2</v>
      </c>
      <c r="E20" s="199"/>
      <c r="F20" s="199">
        <f t="shared" si="0"/>
        <v>0</v>
      </c>
    </row>
    <row r="21" spans="1:6" ht="12.6" customHeight="1">
      <c r="A21" s="240"/>
      <c r="B21" s="550" t="s">
        <v>237</v>
      </c>
      <c r="C21" s="237" t="s">
        <v>56</v>
      </c>
      <c r="D21" s="238">
        <v>1</v>
      </c>
      <c r="E21" s="199"/>
      <c r="F21" s="199">
        <f t="shared" si="0"/>
        <v>0</v>
      </c>
    </row>
    <row r="22" spans="1:6" ht="12.6" customHeight="1">
      <c r="A22" s="240"/>
      <c r="B22" s="550" t="s">
        <v>238</v>
      </c>
      <c r="C22" s="237" t="s">
        <v>56</v>
      </c>
      <c r="D22" s="238">
        <v>1</v>
      </c>
      <c r="E22" s="199"/>
      <c r="F22" s="199">
        <f t="shared" si="0"/>
        <v>0</v>
      </c>
    </row>
    <row r="23" spans="1:6" ht="12.6" customHeight="1">
      <c r="A23" s="240"/>
      <c r="B23" s="557" t="s">
        <v>239</v>
      </c>
      <c r="C23" s="545" t="s">
        <v>232</v>
      </c>
      <c r="D23" s="546">
        <v>1</v>
      </c>
      <c r="E23" s="199"/>
      <c r="F23" s="199">
        <f t="shared" si="0"/>
        <v>0</v>
      </c>
    </row>
    <row r="24" spans="1:6" ht="12.6" customHeight="1">
      <c r="A24" s="240"/>
      <c r="B24" s="557" t="s">
        <v>240</v>
      </c>
      <c r="C24" s="545" t="s">
        <v>56</v>
      </c>
      <c r="D24" s="546">
        <v>5</v>
      </c>
      <c r="E24" s="199"/>
      <c r="F24" s="199">
        <f t="shared" si="0"/>
        <v>0</v>
      </c>
    </row>
    <row r="25" spans="1:6" ht="12.6" customHeight="1">
      <c r="A25" s="240"/>
      <c r="B25" s="557" t="s">
        <v>241</v>
      </c>
      <c r="C25" s="545" t="s">
        <v>56</v>
      </c>
      <c r="D25" s="546">
        <v>1</v>
      </c>
      <c r="E25" s="199"/>
      <c r="F25" s="199">
        <f t="shared" si="0"/>
        <v>0</v>
      </c>
    </row>
    <row r="26" spans="1:6" ht="12.6" customHeight="1">
      <c r="A26" s="240"/>
      <c r="B26" s="557" t="s">
        <v>242</v>
      </c>
      <c r="C26" s="545" t="s">
        <v>56</v>
      </c>
      <c r="D26" s="546">
        <v>1</v>
      </c>
      <c r="E26" s="199"/>
      <c r="F26" s="199">
        <f t="shared" si="0"/>
        <v>0</v>
      </c>
    </row>
    <row r="27" spans="1:6" ht="12.6" customHeight="1">
      <c r="A27" s="240"/>
      <c r="B27" s="557" t="s">
        <v>243</v>
      </c>
      <c r="C27" s="545" t="s">
        <v>56</v>
      </c>
      <c r="D27" s="546">
        <v>1</v>
      </c>
      <c r="E27" s="199"/>
      <c r="F27" s="199">
        <f t="shared" si="0"/>
        <v>0</v>
      </c>
    </row>
    <row r="28" spans="1:6" ht="12.6" customHeight="1">
      <c r="A28" s="240"/>
      <c r="B28" s="550" t="s">
        <v>244</v>
      </c>
      <c r="C28" s="237" t="s">
        <v>56</v>
      </c>
      <c r="D28" s="238">
        <v>2</v>
      </c>
      <c r="E28" s="199"/>
      <c r="F28" s="199">
        <f t="shared" si="0"/>
        <v>0</v>
      </c>
    </row>
    <row r="29" spans="1:6" ht="12.6" customHeight="1">
      <c r="A29" s="240"/>
      <c r="B29" s="550" t="s">
        <v>245</v>
      </c>
      <c r="C29" s="237" t="s">
        <v>56</v>
      </c>
      <c r="D29" s="238">
        <v>1</v>
      </c>
      <c r="E29" s="199"/>
      <c r="F29" s="199">
        <f t="shared" si="0"/>
        <v>0</v>
      </c>
    </row>
    <row r="30" spans="1:6" ht="12.6" customHeight="1">
      <c r="A30" s="240"/>
      <c r="B30" s="550" t="s">
        <v>246</v>
      </c>
      <c r="C30" s="237" t="s">
        <v>56</v>
      </c>
      <c r="D30" s="238">
        <v>1</v>
      </c>
      <c r="E30" s="199"/>
      <c r="F30" s="199">
        <f t="shared" si="0"/>
        <v>0</v>
      </c>
    </row>
    <row r="31" spans="1:6" ht="12.6" customHeight="1">
      <c r="A31" s="236"/>
      <c r="B31" s="555"/>
      <c r="C31" s="237"/>
      <c r="D31" s="238"/>
      <c r="E31" s="199"/>
      <c r="F31" s="199"/>
    </row>
    <row r="32" spans="1:6" ht="38.25" customHeight="1">
      <c r="A32" s="237" t="s">
        <v>40</v>
      </c>
      <c r="B32" s="555" t="s">
        <v>247</v>
      </c>
      <c r="C32" s="237"/>
      <c r="D32" s="238"/>
      <c r="E32" s="199"/>
      <c r="F32" s="199"/>
    </row>
    <row r="33" spans="1:6" ht="12.6" customHeight="1">
      <c r="A33" s="236"/>
      <c r="B33" s="555"/>
      <c r="C33" s="237" t="s">
        <v>56</v>
      </c>
      <c r="D33" s="238">
        <v>24</v>
      </c>
      <c r="E33" s="199"/>
      <c r="F33" s="199">
        <f>E33*$D33</f>
        <v>0</v>
      </c>
    </row>
    <row r="34" spans="1:6" ht="12.6" customHeight="1">
      <c r="A34" s="236"/>
      <c r="B34" s="555"/>
      <c r="C34" s="237"/>
      <c r="D34" s="238"/>
      <c r="E34" s="199"/>
      <c r="F34" s="199"/>
    </row>
    <row r="35" spans="1:6" ht="39.75" customHeight="1">
      <c r="A35" s="237" t="s">
        <v>42</v>
      </c>
      <c r="B35" s="555" t="s">
        <v>248</v>
      </c>
      <c r="C35" s="237"/>
      <c r="D35" s="238"/>
      <c r="E35" s="199"/>
      <c r="F35" s="199"/>
    </row>
    <row r="36" spans="1:6" ht="12.6" customHeight="1">
      <c r="A36" s="236"/>
      <c r="B36" s="555"/>
      <c r="C36" s="237" t="s">
        <v>56</v>
      </c>
      <c r="D36" s="238">
        <v>4</v>
      </c>
      <c r="E36" s="199"/>
      <c r="F36" s="199">
        <f>E36*$D36</f>
        <v>0</v>
      </c>
    </row>
    <row r="37" spans="1:6" ht="12.6" customHeight="1">
      <c r="A37" s="236"/>
      <c r="B37" s="555"/>
      <c r="C37" s="237"/>
      <c r="D37" s="238"/>
      <c r="E37" s="199"/>
      <c r="F37" s="199"/>
    </row>
    <row r="38" spans="1:6" ht="12.6" customHeight="1">
      <c r="A38" s="236"/>
      <c r="B38" s="555"/>
      <c r="C38" s="237"/>
      <c r="D38" s="238"/>
      <c r="E38" s="199"/>
      <c r="F38" s="199"/>
    </row>
    <row r="39" spans="1:6" ht="89.65" customHeight="1">
      <c r="A39" s="237" t="s">
        <v>40</v>
      </c>
      <c r="B39" s="550" t="s">
        <v>249</v>
      </c>
      <c r="C39" s="237"/>
      <c r="D39" s="238"/>
      <c r="E39" s="199"/>
      <c r="F39" s="199"/>
    </row>
    <row r="40" spans="1:6" ht="12.6" customHeight="1">
      <c r="A40" s="236"/>
      <c r="B40" s="555" t="s">
        <v>250</v>
      </c>
      <c r="C40" s="237" t="s">
        <v>56</v>
      </c>
      <c r="D40" s="238">
        <v>2</v>
      </c>
      <c r="E40" s="199"/>
      <c r="F40" s="199">
        <f>E40*$D40</f>
        <v>0</v>
      </c>
    </row>
    <row r="41" spans="1:6" ht="12.6" customHeight="1">
      <c r="A41" s="236"/>
      <c r="B41" s="555"/>
      <c r="C41" s="237"/>
      <c r="D41" s="238"/>
      <c r="E41" s="199"/>
      <c r="F41" s="199"/>
    </row>
    <row r="42" spans="1:6" ht="89.65" customHeight="1">
      <c r="A42" s="237" t="s">
        <v>42</v>
      </c>
      <c r="B42" s="550" t="s">
        <v>251</v>
      </c>
      <c r="C42" s="237"/>
      <c r="D42" s="238"/>
      <c r="E42" s="199"/>
      <c r="F42" s="199"/>
    </row>
    <row r="43" spans="1:6" ht="12.6" customHeight="1">
      <c r="A43" s="236"/>
      <c r="B43" s="555" t="s">
        <v>252</v>
      </c>
      <c r="C43" s="237" t="s">
        <v>56</v>
      </c>
      <c r="D43" s="238">
        <v>2</v>
      </c>
      <c r="E43" s="199"/>
      <c r="F43" s="199">
        <f>E43*$D43</f>
        <v>0</v>
      </c>
    </row>
    <row r="44" spans="1:6" ht="12.6" customHeight="1">
      <c r="A44" s="236"/>
      <c r="B44" s="555"/>
      <c r="C44" s="237"/>
      <c r="D44" s="238"/>
      <c r="E44" s="199"/>
      <c r="F44" s="199"/>
    </row>
    <row r="45" spans="1:6" ht="45.6" customHeight="1">
      <c r="A45" s="237" t="s">
        <v>44</v>
      </c>
      <c r="B45" s="550" t="s">
        <v>253</v>
      </c>
      <c r="C45" s="237"/>
      <c r="D45" s="238"/>
      <c r="E45" s="199"/>
      <c r="F45" s="199"/>
    </row>
    <row r="46" spans="1:6" ht="12.6" customHeight="1">
      <c r="A46" s="236"/>
      <c r="B46" s="555" t="s">
        <v>254</v>
      </c>
      <c r="C46" s="237" t="s">
        <v>56</v>
      </c>
      <c r="D46" s="238">
        <v>2</v>
      </c>
      <c r="E46" s="199"/>
      <c r="F46" s="199">
        <f>E46*$D46</f>
        <v>0</v>
      </c>
    </row>
    <row r="47" spans="1:6" ht="12.6" customHeight="1">
      <c r="A47" s="236"/>
      <c r="B47" s="555"/>
      <c r="C47" s="237"/>
      <c r="D47" s="238"/>
      <c r="E47" s="199"/>
      <c r="F47" s="199"/>
    </row>
    <row r="48" spans="1:6" ht="45.6" customHeight="1">
      <c r="A48" s="237" t="s">
        <v>89</v>
      </c>
      <c r="B48" s="550" t="s">
        <v>255</v>
      </c>
      <c r="C48" s="237"/>
      <c r="D48" s="238"/>
      <c r="E48" s="199"/>
      <c r="F48" s="199"/>
    </row>
    <row r="49" spans="1:6" ht="12.6" customHeight="1">
      <c r="A49" s="236"/>
      <c r="B49" s="555" t="s">
        <v>254</v>
      </c>
      <c r="C49" s="237" t="s">
        <v>56</v>
      </c>
      <c r="D49" s="238">
        <v>2</v>
      </c>
      <c r="E49" s="199"/>
      <c r="F49" s="199">
        <f>E49*$D49</f>
        <v>0</v>
      </c>
    </row>
    <row r="50" spans="1:6" ht="12.6" customHeight="1">
      <c r="A50" s="236"/>
      <c r="B50" s="555"/>
      <c r="C50" s="237"/>
      <c r="D50" s="238"/>
      <c r="E50" s="199"/>
      <c r="F50" s="199"/>
    </row>
    <row r="51" spans="1:6" ht="56.65" customHeight="1">
      <c r="A51" s="237" t="s">
        <v>46</v>
      </c>
      <c r="B51" s="550" t="s">
        <v>256</v>
      </c>
      <c r="C51" s="237"/>
      <c r="D51" s="238"/>
      <c r="E51" s="199"/>
      <c r="F51" s="199"/>
    </row>
    <row r="52" spans="1:6" ht="12.6" customHeight="1">
      <c r="A52" s="236"/>
      <c r="B52" s="555" t="s">
        <v>257</v>
      </c>
      <c r="C52" s="237" t="s">
        <v>39</v>
      </c>
      <c r="D52" s="238">
        <v>4</v>
      </c>
      <c r="E52" s="199"/>
      <c r="F52" s="199">
        <f>E52*$D52</f>
        <v>0</v>
      </c>
    </row>
    <row r="53" spans="1:6" ht="12.6" customHeight="1">
      <c r="A53" s="236"/>
      <c r="B53" s="555"/>
      <c r="C53" s="237"/>
      <c r="D53" s="238"/>
      <c r="E53" s="199"/>
      <c r="F53" s="199"/>
    </row>
    <row r="54" spans="1:6" ht="51" customHeight="1">
      <c r="A54" s="237" t="s">
        <v>48</v>
      </c>
      <c r="B54" s="550" t="s">
        <v>258</v>
      </c>
      <c r="C54" s="237"/>
      <c r="D54" s="238"/>
      <c r="E54" s="199"/>
      <c r="F54" s="199"/>
    </row>
    <row r="55" spans="1:6" ht="12.6" customHeight="1">
      <c r="A55" s="236"/>
      <c r="B55" s="555" t="s">
        <v>259</v>
      </c>
      <c r="C55" s="237" t="s">
        <v>39</v>
      </c>
      <c r="D55" s="238">
        <v>4</v>
      </c>
      <c r="E55" s="199"/>
      <c r="F55" s="199">
        <f>E55*$D55</f>
        <v>0</v>
      </c>
    </row>
    <row r="56" spans="1:6" ht="12.6" customHeight="1">
      <c r="A56" s="236"/>
      <c r="B56" s="555"/>
      <c r="C56" s="237"/>
      <c r="D56" s="238"/>
      <c r="E56" s="199"/>
      <c r="F56" s="199"/>
    </row>
    <row r="57" spans="1:6" ht="129.75" customHeight="1">
      <c r="A57" s="237" t="s">
        <v>99</v>
      </c>
      <c r="B57" s="558" t="s">
        <v>260</v>
      </c>
      <c r="C57" s="237"/>
      <c r="D57" s="238"/>
      <c r="E57" s="199"/>
      <c r="F57" s="199"/>
    </row>
    <row r="58" spans="1:6" ht="89.65" customHeight="1">
      <c r="A58" s="236"/>
      <c r="B58" s="547" t="s">
        <v>261</v>
      </c>
      <c r="C58" s="237"/>
      <c r="D58" s="238"/>
      <c r="E58" s="199"/>
      <c r="F58" s="199"/>
    </row>
    <row r="59" spans="1:6" ht="12.6" customHeight="1">
      <c r="A59" s="236"/>
      <c r="B59" s="547"/>
      <c r="C59" s="237" t="s">
        <v>56</v>
      </c>
      <c r="D59" s="238">
        <v>3</v>
      </c>
      <c r="E59" s="199"/>
      <c r="F59" s="199">
        <f>E59*$D59</f>
        <v>0</v>
      </c>
    </row>
    <row r="60" spans="1:6" ht="12.6" customHeight="1">
      <c r="A60" s="236"/>
      <c r="B60" s="547"/>
      <c r="C60" s="237"/>
      <c r="D60" s="238"/>
      <c r="E60" s="199"/>
      <c r="F60" s="199"/>
    </row>
    <row r="61" spans="1:6" ht="111.6" customHeight="1">
      <c r="A61" s="237" t="s">
        <v>102</v>
      </c>
      <c r="B61" s="547" t="s">
        <v>260</v>
      </c>
      <c r="C61" s="237"/>
      <c r="D61" s="238"/>
      <c r="E61" s="199"/>
      <c r="F61" s="199"/>
    </row>
    <row r="62" spans="1:6" ht="89.65" customHeight="1">
      <c r="A62" s="236"/>
      <c r="B62" s="547" t="s">
        <v>262</v>
      </c>
      <c r="C62" s="237"/>
      <c r="D62" s="238"/>
      <c r="E62" s="199"/>
      <c r="F62" s="199"/>
    </row>
    <row r="63" spans="1:6" ht="12.6" customHeight="1">
      <c r="A63" s="236"/>
      <c r="B63" s="548"/>
      <c r="C63" s="237" t="s">
        <v>56</v>
      </c>
      <c r="D63" s="238">
        <v>1</v>
      </c>
      <c r="E63" s="199"/>
      <c r="F63" s="199">
        <f>E63*$D63</f>
        <v>0</v>
      </c>
    </row>
    <row r="64" spans="1:6" ht="12.6" customHeight="1">
      <c r="A64" s="236"/>
      <c r="B64" s="555"/>
      <c r="C64" s="237"/>
      <c r="D64" s="238"/>
      <c r="E64" s="199"/>
      <c r="F64" s="199"/>
    </row>
    <row r="65" spans="1:6" ht="66.75" customHeight="1">
      <c r="A65" s="237" t="s">
        <v>104</v>
      </c>
      <c r="B65" s="550" t="s">
        <v>263</v>
      </c>
      <c r="C65" s="3"/>
      <c r="D65" s="241"/>
      <c r="E65" s="193"/>
      <c r="F65" s="193"/>
    </row>
    <row r="66" spans="1:6" ht="12.6" customHeight="1">
      <c r="A66" s="236"/>
      <c r="B66" s="555" t="s">
        <v>264</v>
      </c>
      <c r="C66" s="237" t="s">
        <v>56</v>
      </c>
      <c r="D66" s="238">
        <v>2</v>
      </c>
      <c r="E66" s="199"/>
      <c r="F66" s="199">
        <f>E66*$D66</f>
        <v>0</v>
      </c>
    </row>
    <row r="67" spans="1:6" ht="12.6" customHeight="1">
      <c r="A67" s="236"/>
      <c r="B67" s="555"/>
      <c r="C67" s="237"/>
      <c r="D67" s="238"/>
      <c r="E67" s="199"/>
      <c r="F67" s="199"/>
    </row>
    <row r="68" spans="1:6" ht="62.1" customHeight="1">
      <c r="A68" s="237" t="s">
        <v>108</v>
      </c>
      <c r="B68" s="555" t="s">
        <v>265</v>
      </c>
      <c r="C68" s="3"/>
      <c r="D68" s="241"/>
      <c r="E68" s="193"/>
      <c r="F68" s="193"/>
    </row>
    <row r="69" spans="1:6" ht="12.6" customHeight="1">
      <c r="A69" s="236"/>
      <c r="B69" s="555"/>
      <c r="C69" s="237" t="s">
        <v>56</v>
      </c>
      <c r="D69" s="238">
        <v>2</v>
      </c>
      <c r="E69" s="199"/>
      <c r="F69" s="199">
        <f>E69*$D69</f>
        <v>0</v>
      </c>
    </row>
    <row r="70" spans="1:6" ht="12.6" customHeight="1">
      <c r="A70" s="240"/>
      <c r="B70" s="559"/>
      <c r="C70" s="242"/>
      <c r="D70" s="243"/>
      <c r="E70" s="199"/>
      <c r="F70" s="199"/>
    </row>
    <row r="71" spans="1:6" ht="144.6" customHeight="1">
      <c r="A71" s="237" t="s">
        <v>111</v>
      </c>
      <c r="B71" s="560" t="s">
        <v>266</v>
      </c>
      <c r="C71" s="52"/>
      <c r="D71" s="244"/>
      <c r="E71" s="199"/>
      <c r="F71" s="199"/>
    </row>
    <row r="72" spans="1:6" ht="23.65" customHeight="1">
      <c r="A72" s="236"/>
      <c r="B72" s="560" t="s">
        <v>171</v>
      </c>
      <c r="C72" s="52"/>
      <c r="D72" s="245"/>
      <c r="E72" s="199"/>
      <c r="F72" s="199"/>
    </row>
    <row r="73" spans="1:6" ht="23.65" customHeight="1">
      <c r="A73" s="236"/>
      <c r="B73" s="561" t="s">
        <v>267</v>
      </c>
      <c r="C73" s="246"/>
      <c r="D73" s="238"/>
      <c r="E73" s="199"/>
      <c r="F73" s="199"/>
    </row>
    <row r="74" spans="1:6" ht="12.6" customHeight="1">
      <c r="A74" s="240"/>
      <c r="B74" s="562" t="s">
        <v>268</v>
      </c>
      <c r="C74" s="247" t="s">
        <v>148</v>
      </c>
      <c r="D74" s="248">
        <v>645</v>
      </c>
      <c r="E74" s="199"/>
      <c r="F74" s="199">
        <f>E74*$D74</f>
        <v>0</v>
      </c>
    </row>
    <row r="75" spans="1:6" ht="12.6" customHeight="1">
      <c r="A75" s="236"/>
      <c r="B75" s="555"/>
      <c r="C75" s="237"/>
      <c r="D75" s="238"/>
      <c r="E75" s="199"/>
      <c r="F75" s="199"/>
    </row>
    <row r="76" spans="1:6" ht="144.6" customHeight="1">
      <c r="A76" s="237" t="s">
        <v>122</v>
      </c>
      <c r="B76" s="563" t="s">
        <v>269</v>
      </c>
      <c r="C76" s="237"/>
      <c r="D76" s="241"/>
      <c r="E76" s="193"/>
      <c r="F76" s="193"/>
    </row>
    <row r="77" spans="1:6" ht="12.6" customHeight="1">
      <c r="A77" s="236"/>
      <c r="B77" s="564" t="s">
        <v>270</v>
      </c>
      <c r="C77" s="237"/>
      <c r="D77" s="238"/>
      <c r="E77" s="199"/>
      <c r="F77" s="199"/>
    </row>
    <row r="78" spans="1:6" ht="23.65" customHeight="1">
      <c r="A78" s="236"/>
      <c r="B78" s="565" t="s">
        <v>271</v>
      </c>
      <c r="C78" s="237"/>
      <c r="D78" s="238"/>
      <c r="E78" s="199"/>
      <c r="F78" s="199"/>
    </row>
    <row r="79" spans="1:6" ht="12.6" customHeight="1">
      <c r="A79" s="249"/>
      <c r="B79" s="560" t="s">
        <v>272</v>
      </c>
      <c r="C79" s="250" t="s">
        <v>148</v>
      </c>
      <c r="D79" s="221">
        <v>40</v>
      </c>
      <c r="E79" s="199"/>
      <c r="F79" s="199">
        <f>E79*$D79</f>
        <v>0</v>
      </c>
    </row>
    <row r="80" spans="1:6" ht="12.6" customHeight="1">
      <c r="A80" s="249"/>
      <c r="B80" s="560" t="s">
        <v>273</v>
      </c>
      <c r="C80" s="251" t="s">
        <v>148</v>
      </c>
      <c r="D80" s="221">
        <v>21</v>
      </c>
      <c r="E80" s="199"/>
      <c r="F80" s="199">
        <f>E80*$D80</f>
        <v>0</v>
      </c>
    </row>
    <row r="81" spans="1:6" ht="12.6" customHeight="1">
      <c r="A81" s="249"/>
      <c r="B81" s="562" t="s">
        <v>274</v>
      </c>
      <c r="C81" s="252" t="s">
        <v>148</v>
      </c>
      <c r="D81" s="221">
        <v>9</v>
      </c>
      <c r="E81" s="199"/>
      <c r="F81" s="199">
        <f>E81*$D81</f>
        <v>0</v>
      </c>
    </row>
    <row r="82" spans="1:6" ht="12.6" customHeight="1">
      <c r="A82" s="253"/>
      <c r="B82" s="555"/>
      <c r="C82" s="220"/>
      <c r="D82" s="163"/>
      <c r="E82" s="193"/>
      <c r="F82" s="193"/>
    </row>
    <row r="83" spans="1:6" ht="188.65" customHeight="1">
      <c r="A83" s="254" t="s">
        <v>128</v>
      </c>
      <c r="B83" s="555" t="s">
        <v>275</v>
      </c>
      <c r="C83" s="220"/>
      <c r="D83" s="163"/>
      <c r="E83" s="193"/>
      <c r="F83" s="193"/>
    </row>
    <row r="84" spans="1:6" ht="23.65" customHeight="1">
      <c r="A84" s="236"/>
      <c r="B84" s="566" t="s">
        <v>276</v>
      </c>
      <c r="C84" s="237"/>
      <c r="D84" s="255"/>
      <c r="E84" s="199"/>
      <c r="F84" s="199"/>
    </row>
    <row r="85" spans="1:6" ht="12.6" customHeight="1">
      <c r="A85" s="236"/>
      <c r="B85" s="555" t="s">
        <v>157</v>
      </c>
      <c r="C85" s="237"/>
      <c r="D85" s="256"/>
      <c r="E85" s="199"/>
      <c r="F85" s="199"/>
    </row>
    <row r="86" spans="1:6" ht="12.6" customHeight="1">
      <c r="A86" s="236"/>
      <c r="B86" s="555" t="s">
        <v>277</v>
      </c>
      <c r="C86" s="257" t="s">
        <v>148</v>
      </c>
      <c r="D86" s="238">
        <v>40</v>
      </c>
      <c r="E86" s="199"/>
      <c r="F86" s="199">
        <f>E86*$D86</f>
        <v>0</v>
      </c>
    </row>
    <row r="87" spans="1:6" ht="12.6" customHeight="1">
      <c r="A87" s="236"/>
      <c r="B87" s="555" t="s">
        <v>278</v>
      </c>
      <c r="C87" s="161" t="s">
        <v>148</v>
      </c>
      <c r="D87" s="238">
        <v>21</v>
      </c>
      <c r="E87" s="199"/>
      <c r="F87" s="199">
        <f>E87*$D87</f>
        <v>0</v>
      </c>
    </row>
    <row r="88" spans="1:6" ht="12.6" customHeight="1">
      <c r="A88" s="236"/>
      <c r="B88" s="555" t="s">
        <v>279</v>
      </c>
      <c r="C88" s="258" t="s">
        <v>148</v>
      </c>
      <c r="D88" s="238">
        <v>9</v>
      </c>
      <c r="E88" s="199"/>
      <c r="F88" s="199">
        <f>E88*$D88</f>
        <v>0</v>
      </c>
    </row>
    <row r="89" spans="1:6" ht="12.6" customHeight="1">
      <c r="A89" s="236"/>
      <c r="B89" s="555"/>
      <c r="C89" s="237"/>
      <c r="D89" s="238"/>
      <c r="E89" s="199"/>
      <c r="F89" s="199"/>
    </row>
    <row r="90" spans="1:6" ht="51" customHeight="1">
      <c r="A90" s="237" t="s">
        <v>280</v>
      </c>
      <c r="B90" s="558" t="s">
        <v>281</v>
      </c>
      <c r="C90" s="237"/>
      <c r="D90" s="238"/>
      <c r="E90" s="199"/>
      <c r="F90" s="199"/>
    </row>
    <row r="91" spans="1:6" ht="12.6" customHeight="1">
      <c r="A91" s="236"/>
      <c r="B91" s="548" t="s">
        <v>282</v>
      </c>
      <c r="C91" s="237" t="s">
        <v>56</v>
      </c>
      <c r="D91" s="238">
        <v>10</v>
      </c>
      <c r="E91" s="199"/>
      <c r="F91" s="199">
        <f>E91*$D91</f>
        <v>0</v>
      </c>
    </row>
    <row r="92" spans="1:6" ht="12.6" customHeight="1">
      <c r="A92" s="236"/>
      <c r="B92" s="555"/>
      <c r="C92" s="237"/>
      <c r="D92" s="238"/>
      <c r="E92" s="199"/>
      <c r="F92" s="199"/>
    </row>
    <row r="93" spans="1:6" ht="51.75" customHeight="1">
      <c r="A93" s="237" t="s">
        <v>283</v>
      </c>
      <c r="B93" s="567" t="s">
        <v>176</v>
      </c>
      <c r="C93" s="259"/>
      <c r="D93" s="238"/>
      <c r="E93" s="199"/>
      <c r="F93" s="199"/>
    </row>
    <row r="94" spans="1:6" ht="12.6" customHeight="1">
      <c r="A94" s="236"/>
      <c r="B94" s="562" t="s">
        <v>177</v>
      </c>
      <c r="C94" s="260" t="s">
        <v>178</v>
      </c>
      <c r="D94" s="238">
        <v>50</v>
      </c>
      <c r="E94" s="199"/>
      <c r="F94" s="199">
        <f>E94*$D94</f>
        <v>0</v>
      </c>
    </row>
    <row r="95" spans="1:6" ht="12.6" customHeight="1">
      <c r="A95" s="240"/>
      <c r="B95" s="555"/>
      <c r="C95" s="237"/>
      <c r="D95" s="238"/>
      <c r="E95" s="199"/>
      <c r="F95" s="199"/>
    </row>
    <row r="96" spans="1:6" ht="65.25" customHeight="1">
      <c r="A96" s="237" t="s">
        <v>284</v>
      </c>
      <c r="B96" s="567" t="s">
        <v>179</v>
      </c>
      <c r="C96" s="259"/>
      <c r="D96" s="238"/>
      <c r="E96" s="199"/>
      <c r="F96" s="199"/>
    </row>
    <row r="97" spans="1:6" ht="12.6" customHeight="1">
      <c r="A97" s="236"/>
      <c r="B97" s="562" t="s">
        <v>285</v>
      </c>
      <c r="C97" s="260" t="s">
        <v>56</v>
      </c>
      <c r="D97" s="238">
        <v>8</v>
      </c>
      <c r="E97" s="199"/>
      <c r="F97" s="199">
        <f>E97*$D97</f>
        <v>0</v>
      </c>
    </row>
    <row r="98" spans="1:6" ht="12.6" customHeight="1">
      <c r="A98" s="236"/>
      <c r="B98" s="555"/>
      <c r="C98" s="237"/>
      <c r="D98" s="238"/>
      <c r="E98" s="199"/>
      <c r="F98" s="199"/>
    </row>
    <row r="99" spans="1:6" ht="67.7" customHeight="1">
      <c r="A99" s="237" t="s">
        <v>286</v>
      </c>
      <c r="B99" s="550" t="s">
        <v>287</v>
      </c>
      <c r="C99" s="237"/>
      <c r="D99" s="238"/>
      <c r="E99" s="199"/>
      <c r="F99" s="199"/>
    </row>
    <row r="100" spans="1:6" ht="12.6" customHeight="1">
      <c r="A100" s="236"/>
      <c r="B100" s="555"/>
      <c r="C100" s="237" t="s">
        <v>39</v>
      </c>
      <c r="D100" s="238">
        <v>1</v>
      </c>
      <c r="E100" s="199"/>
      <c r="F100" s="199">
        <f>E100*$D100</f>
        <v>0</v>
      </c>
    </row>
    <row r="101" spans="1:6" ht="12.6" customHeight="1">
      <c r="A101" s="236"/>
      <c r="B101" s="555"/>
      <c r="C101" s="237"/>
      <c r="D101" s="238"/>
      <c r="E101" s="199"/>
      <c r="F101" s="199"/>
    </row>
    <row r="102" spans="1:6" ht="34.700000000000003" customHeight="1">
      <c r="A102" s="237" t="s">
        <v>288</v>
      </c>
      <c r="B102" s="550" t="s">
        <v>289</v>
      </c>
      <c r="C102" s="237"/>
      <c r="D102" s="238"/>
      <c r="E102" s="199"/>
      <c r="F102" s="199"/>
    </row>
    <row r="103" spans="1:6" ht="12.6" customHeight="1">
      <c r="A103" s="240"/>
      <c r="B103" s="555" t="s">
        <v>290</v>
      </c>
      <c r="C103" s="237" t="s">
        <v>39</v>
      </c>
      <c r="D103" s="238">
        <v>1</v>
      </c>
      <c r="E103" s="199"/>
      <c r="F103" s="199">
        <f>E103*$D103</f>
        <v>0</v>
      </c>
    </row>
    <row r="104" spans="1:6" ht="12.6" customHeight="1">
      <c r="A104" s="236"/>
      <c r="B104" s="555"/>
      <c r="C104" s="237"/>
      <c r="D104" s="238"/>
      <c r="E104" s="199"/>
      <c r="F104" s="199"/>
    </row>
    <row r="105" spans="1:6" ht="23.65" customHeight="1">
      <c r="A105" s="237" t="s">
        <v>291</v>
      </c>
      <c r="B105" s="550" t="s">
        <v>292</v>
      </c>
      <c r="C105" s="237"/>
      <c r="D105" s="238"/>
      <c r="E105" s="199"/>
      <c r="F105" s="199"/>
    </row>
    <row r="106" spans="1:6" ht="12.6" customHeight="1">
      <c r="A106" s="236"/>
      <c r="B106" s="555" t="s">
        <v>290</v>
      </c>
      <c r="C106" s="237" t="s">
        <v>39</v>
      </c>
      <c r="D106" s="238">
        <v>1</v>
      </c>
      <c r="E106" s="199"/>
      <c r="F106" s="199">
        <f>E106*$D106</f>
        <v>0</v>
      </c>
    </row>
    <row r="107" spans="1:6" ht="12.6" customHeight="1">
      <c r="A107" s="236"/>
      <c r="B107" s="555"/>
      <c r="C107" s="237"/>
      <c r="D107" s="238"/>
      <c r="E107" s="199"/>
      <c r="F107" s="199"/>
    </row>
    <row r="108" spans="1:6" ht="23.65" customHeight="1">
      <c r="A108" s="237" t="s">
        <v>293</v>
      </c>
      <c r="B108" s="555" t="s">
        <v>294</v>
      </c>
      <c r="C108" s="237"/>
      <c r="D108" s="238"/>
      <c r="E108" s="199"/>
      <c r="F108" s="199"/>
    </row>
    <row r="109" spans="1:6" ht="12.6" customHeight="1">
      <c r="A109" s="236"/>
      <c r="B109" s="550"/>
      <c r="C109" s="237" t="s">
        <v>39</v>
      </c>
      <c r="D109" s="238">
        <v>1</v>
      </c>
      <c r="E109" s="199"/>
      <c r="F109" s="199">
        <f>E109*$D109</f>
        <v>0</v>
      </c>
    </row>
    <row r="110" spans="1:6" ht="23.65" customHeight="1">
      <c r="A110" s="237" t="s">
        <v>295</v>
      </c>
      <c r="B110" s="550" t="s">
        <v>133</v>
      </c>
      <c r="C110" s="237"/>
      <c r="D110" s="238"/>
      <c r="E110" s="199"/>
      <c r="F110" s="199"/>
    </row>
    <row r="111" spans="1:6" ht="13.7" customHeight="1">
      <c r="A111" s="261"/>
      <c r="B111" s="568"/>
      <c r="C111" s="262" t="s">
        <v>134</v>
      </c>
      <c r="D111" s="263"/>
      <c r="E111" s="264">
        <f>SUM(F14:F109)</f>
        <v>0</v>
      </c>
      <c r="F111" s="264">
        <f>$D111*E111</f>
        <v>0</v>
      </c>
    </row>
    <row r="112" spans="1:6" ht="14.65" customHeight="1">
      <c r="A112" s="139"/>
      <c r="B112" s="569" t="s">
        <v>296</v>
      </c>
      <c r="C112" s="265"/>
      <c r="D112" s="141" t="s">
        <v>51</v>
      </c>
      <c r="E112" s="182"/>
      <c r="F112" s="183">
        <f>SUM(F14:F111)</f>
        <v>0</v>
      </c>
    </row>
    <row r="113" spans="1:6" ht="13.7" customHeight="1">
      <c r="A113" s="266"/>
      <c r="B113" s="570"/>
      <c r="C113" s="267"/>
      <c r="D113" s="268"/>
      <c r="E113" s="269"/>
      <c r="F113" s="269"/>
    </row>
    <row r="114" spans="1:6" ht="12.6" customHeight="1">
      <c r="A114" s="236"/>
      <c r="B114" s="555"/>
      <c r="C114" s="237"/>
      <c r="D114" s="238"/>
      <c r="E114" s="199"/>
      <c r="F114" s="199"/>
    </row>
    <row r="115" spans="1:6" ht="26.25" customHeight="1">
      <c r="A115" s="270" t="s">
        <v>136</v>
      </c>
      <c r="B115" s="551" t="s">
        <v>297</v>
      </c>
      <c r="C115" s="237"/>
      <c r="D115" s="238"/>
      <c r="E115" s="199"/>
      <c r="F115" s="199"/>
    </row>
    <row r="116" spans="1:6" ht="12.6" customHeight="1">
      <c r="A116" s="236"/>
      <c r="B116" s="563"/>
      <c r="C116" s="237"/>
      <c r="D116" s="238"/>
      <c r="E116" s="199"/>
      <c r="F116" s="199"/>
    </row>
    <row r="117" spans="1:6" ht="206.1" customHeight="1">
      <c r="A117" s="271" t="s">
        <v>37</v>
      </c>
      <c r="B117" s="571" t="s">
        <v>298</v>
      </c>
      <c r="C117" s="272"/>
      <c r="D117" s="238"/>
      <c r="E117" s="199"/>
      <c r="F117" s="199"/>
    </row>
    <row r="118" spans="1:6" ht="14.1" customHeight="1">
      <c r="A118" s="236"/>
      <c r="B118" s="547" t="s">
        <v>299</v>
      </c>
      <c r="C118" s="237"/>
      <c r="D118" s="238"/>
      <c r="E118" s="199"/>
      <c r="F118" s="199"/>
    </row>
    <row r="119" spans="1:6" ht="14.1" customHeight="1">
      <c r="A119" s="236"/>
      <c r="B119" s="547" t="s">
        <v>300</v>
      </c>
      <c r="C119" s="237"/>
      <c r="D119" s="238"/>
      <c r="E119" s="199"/>
      <c r="F119" s="199"/>
    </row>
    <row r="120" spans="1:6" ht="14.1" customHeight="1">
      <c r="A120" s="236"/>
      <c r="B120" s="547" t="s">
        <v>301</v>
      </c>
      <c r="C120" s="237"/>
      <c r="D120" s="238"/>
      <c r="E120" s="199"/>
      <c r="F120" s="199"/>
    </row>
    <row r="121" spans="1:6" ht="14.1" customHeight="1">
      <c r="A121" s="240"/>
      <c r="B121" s="547" t="s">
        <v>302</v>
      </c>
      <c r="C121" s="237"/>
      <c r="D121" s="163"/>
      <c r="E121" s="164"/>
      <c r="F121" s="199"/>
    </row>
    <row r="122" spans="1:6" ht="14.1" customHeight="1">
      <c r="A122" s="240"/>
      <c r="B122" s="547" t="s">
        <v>303</v>
      </c>
      <c r="C122" s="237"/>
      <c r="D122" s="163"/>
      <c r="E122" s="164"/>
      <c r="F122" s="199"/>
    </row>
    <row r="123" spans="1:6" ht="14.1" customHeight="1">
      <c r="A123" s="236"/>
      <c r="B123" s="547" t="s">
        <v>304</v>
      </c>
      <c r="C123" s="237"/>
      <c r="D123" s="238"/>
      <c r="E123" s="199"/>
      <c r="F123" s="199"/>
    </row>
    <row r="124" spans="1:6" ht="14.1" customHeight="1">
      <c r="A124" s="236"/>
      <c r="B124" s="547" t="s">
        <v>305</v>
      </c>
      <c r="C124" s="237"/>
      <c r="D124" s="238"/>
      <c r="E124" s="199"/>
      <c r="F124" s="199"/>
    </row>
    <row r="125" spans="1:6" ht="14.1" customHeight="1">
      <c r="A125" s="236"/>
      <c r="B125" s="547" t="s">
        <v>306</v>
      </c>
      <c r="C125" s="237"/>
      <c r="D125" s="238"/>
      <c r="E125" s="199"/>
      <c r="F125" s="199"/>
    </row>
    <row r="126" spans="1:6" ht="14.1" customHeight="1">
      <c r="A126" s="236"/>
      <c r="B126" s="547" t="s">
        <v>307</v>
      </c>
      <c r="C126" s="237"/>
      <c r="D126" s="238"/>
      <c r="E126" s="199"/>
      <c r="F126" s="199"/>
    </row>
    <row r="127" spans="1:6" ht="14.1" customHeight="1">
      <c r="A127" s="236"/>
      <c r="B127" s="547" t="s">
        <v>308</v>
      </c>
      <c r="C127" s="237"/>
      <c r="D127" s="238"/>
      <c r="E127" s="199"/>
      <c r="F127" s="199"/>
    </row>
    <row r="128" spans="1:6" ht="14.1" customHeight="1">
      <c r="A128" s="236"/>
      <c r="B128" s="547" t="s">
        <v>309</v>
      </c>
      <c r="C128" s="237"/>
      <c r="D128" s="238"/>
      <c r="E128" s="199"/>
      <c r="F128" s="199"/>
    </row>
    <row r="129" spans="1:6" ht="14.1" customHeight="1">
      <c r="A129" s="236"/>
      <c r="B129" s="547" t="s">
        <v>310</v>
      </c>
      <c r="C129" s="237"/>
      <c r="D129" s="238"/>
      <c r="E129" s="199"/>
      <c r="F129" s="199"/>
    </row>
    <row r="130" spans="1:6" ht="14.1" customHeight="1">
      <c r="A130" s="236"/>
      <c r="B130" s="547" t="s">
        <v>311</v>
      </c>
      <c r="C130" s="237"/>
      <c r="D130" s="238"/>
      <c r="E130" s="199"/>
      <c r="F130" s="199"/>
    </row>
    <row r="131" spans="1:6" ht="14.1" customHeight="1">
      <c r="A131" s="236"/>
      <c r="B131" s="547" t="s">
        <v>312</v>
      </c>
      <c r="C131" s="237"/>
      <c r="D131" s="238"/>
      <c r="E131" s="199"/>
      <c r="F131" s="199"/>
    </row>
    <row r="132" spans="1:6" ht="14.1" customHeight="1">
      <c r="A132" s="236"/>
      <c r="B132" s="547" t="s">
        <v>313</v>
      </c>
      <c r="C132" s="237"/>
      <c r="D132" s="238"/>
      <c r="E132" s="199"/>
      <c r="F132" s="199"/>
    </row>
    <row r="133" spans="1:6" ht="12.6" customHeight="1">
      <c r="A133" s="236"/>
      <c r="B133" s="547" t="s">
        <v>314</v>
      </c>
      <c r="C133" s="237"/>
      <c r="D133" s="238"/>
      <c r="E133" s="199"/>
      <c r="F133" s="199"/>
    </row>
    <row r="134" spans="1:6" ht="12.6" customHeight="1">
      <c r="A134" s="236"/>
      <c r="B134" s="547" t="s">
        <v>315</v>
      </c>
      <c r="C134" s="237"/>
      <c r="D134" s="238"/>
      <c r="E134" s="199"/>
      <c r="F134" s="199"/>
    </row>
    <row r="135" spans="1:6" ht="12.6" customHeight="1">
      <c r="A135" s="236"/>
      <c r="B135" s="547" t="s">
        <v>316</v>
      </c>
      <c r="C135" s="237"/>
      <c r="D135" s="238"/>
      <c r="E135" s="199"/>
      <c r="F135" s="199"/>
    </row>
    <row r="136" spans="1:6" ht="12.6" customHeight="1">
      <c r="A136" s="236"/>
      <c r="B136" s="547" t="s">
        <v>317</v>
      </c>
      <c r="C136" s="237"/>
      <c r="D136" s="238"/>
      <c r="E136" s="199"/>
      <c r="F136" s="199"/>
    </row>
    <row r="137" spans="1:6" ht="12.6" customHeight="1">
      <c r="A137" s="236"/>
      <c r="B137" s="548" t="s">
        <v>318</v>
      </c>
      <c r="C137" s="237" t="s">
        <v>56</v>
      </c>
      <c r="D137" s="238">
        <v>1</v>
      </c>
      <c r="E137" s="199"/>
      <c r="F137" s="199">
        <f>E137*$D137</f>
        <v>0</v>
      </c>
    </row>
    <row r="138" spans="1:6" ht="12.6" customHeight="1">
      <c r="A138" s="236"/>
      <c r="B138" s="563"/>
      <c r="C138" s="237"/>
      <c r="D138" s="238"/>
      <c r="E138" s="199"/>
      <c r="F138" s="199"/>
    </row>
    <row r="139" spans="1:6" ht="62.1" customHeight="1">
      <c r="A139" s="271" t="s">
        <v>40</v>
      </c>
      <c r="B139" s="571" t="s">
        <v>319</v>
      </c>
      <c r="C139" s="272"/>
      <c r="D139" s="238"/>
      <c r="E139" s="199"/>
      <c r="F139" s="199"/>
    </row>
    <row r="140" spans="1:6" ht="14.1" customHeight="1">
      <c r="A140" s="236"/>
      <c r="B140" s="547" t="s">
        <v>301</v>
      </c>
      <c r="C140" s="237"/>
      <c r="D140" s="238"/>
      <c r="E140" s="199"/>
      <c r="F140" s="199"/>
    </row>
    <row r="141" spans="1:6" ht="14.1" customHeight="1">
      <c r="A141" s="236"/>
      <c r="B141" s="547" t="s">
        <v>304</v>
      </c>
      <c r="C141" s="237"/>
      <c r="D141" s="238"/>
      <c r="E141" s="199"/>
      <c r="F141" s="199"/>
    </row>
    <row r="142" spans="1:6" ht="14.1" customHeight="1">
      <c r="A142" s="236"/>
      <c r="B142" s="547" t="s">
        <v>320</v>
      </c>
      <c r="C142" s="237"/>
      <c r="D142" s="238"/>
      <c r="E142" s="199"/>
      <c r="F142" s="199"/>
    </row>
    <row r="143" spans="1:6" ht="14.1" customHeight="1">
      <c r="A143" s="236"/>
      <c r="B143" s="547" t="s">
        <v>321</v>
      </c>
      <c r="C143" s="237"/>
      <c r="D143" s="238"/>
      <c r="E143" s="199"/>
      <c r="F143" s="199"/>
    </row>
    <row r="144" spans="1:6" ht="14.1" customHeight="1">
      <c r="A144" s="236"/>
      <c r="B144" s="547" t="s">
        <v>322</v>
      </c>
      <c r="C144" s="237"/>
      <c r="D144" s="238"/>
      <c r="E144" s="199"/>
      <c r="F144" s="199"/>
    </row>
    <row r="145" spans="1:6" ht="14.1" customHeight="1">
      <c r="A145" s="236"/>
      <c r="B145" s="547" t="s">
        <v>323</v>
      </c>
      <c r="C145" s="237"/>
      <c r="D145" s="238"/>
      <c r="E145" s="199"/>
      <c r="F145" s="199"/>
    </row>
    <row r="146" spans="1:6" ht="12.6" customHeight="1">
      <c r="A146" s="236"/>
      <c r="B146" s="547" t="s">
        <v>317</v>
      </c>
      <c r="C146" s="237"/>
      <c r="D146" s="238"/>
      <c r="E146" s="199"/>
      <c r="F146" s="199"/>
    </row>
    <row r="147" spans="1:6" ht="12.6" customHeight="1">
      <c r="A147" s="236"/>
      <c r="B147" s="548" t="s">
        <v>324</v>
      </c>
      <c r="C147" s="237" t="s">
        <v>56</v>
      </c>
      <c r="D147" s="238">
        <v>1</v>
      </c>
      <c r="E147" s="199"/>
      <c r="F147" s="199">
        <f>E147*$D147</f>
        <v>0</v>
      </c>
    </row>
    <row r="148" spans="1:6" ht="12.6" customHeight="1">
      <c r="A148" s="236"/>
      <c r="B148" s="555"/>
      <c r="C148" s="237"/>
      <c r="D148" s="238"/>
      <c r="E148" s="199"/>
      <c r="F148" s="199"/>
    </row>
    <row r="149" spans="1:6" ht="39.75" customHeight="1">
      <c r="A149" s="237" t="s">
        <v>42</v>
      </c>
      <c r="B149" s="550" t="s">
        <v>325</v>
      </c>
      <c r="C149" s="6"/>
      <c r="D149" s="241"/>
      <c r="E149" s="199"/>
      <c r="F149" s="199"/>
    </row>
    <row r="150" spans="1:6" ht="12.6" customHeight="1">
      <c r="A150" s="236"/>
      <c r="B150" s="572" t="s">
        <v>326</v>
      </c>
      <c r="C150" s="3" t="s">
        <v>148</v>
      </c>
      <c r="D150" s="241">
        <v>7</v>
      </c>
      <c r="E150" s="199"/>
      <c r="F150" s="199">
        <f>E150*$D150</f>
        <v>0</v>
      </c>
    </row>
    <row r="151" spans="1:6" ht="12.6" customHeight="1">
      <c r="A151" s="236"/>
      <c r="B151" s="563"/>
      <c r="C151" s="257"/>
      <c r="D151" s="273"/>
      <c r="E151" s="199"/>
      <c r="F151" s="199"/>
    </row>
    <row r="152" spans="1:6" ht="76.5" customHeight="1">
      <c r="A152" s="271" t="s">
        <v>44</v>
      </c>
      <c r="B152" s="571" t="s">
        <v>327</v>
      </c>
      <c r="C152" s="244"/>
      <c r="D152" s="274"/>
      <c r="E152" s="199"/>
      <c r="F152" s="199"/>
    </row>
    <row r="153" spans="1:6" ht="14.1" customHeight="1">
      <c r="A153" s="275"/>
      <c r="B153" s="571" t="s">
        <v>328</v>
      </c>
      <c r="C153" s="244"/>
      <c r="D153" s="274"/>
      <c r="E153" s="199"/>
      <c r="F153" s="199"/>
    </row>
    <row r="154" spans="1:6" ht="14.1" customHeight="1">
      <c r="A154" s="275"/>
      <c r="B154" s="571" t="s">
        <v>329</v>
      </c>
      <c r="C154" s="276" t="s">
        <v>148</v>
      </c>
      <c r="D154" s="274">
        <v>10</v>
      </c>
      <c r="E154" s="199"/>
      <c r="F154" s="199">
        <f>E154*$D154</f>
        <v>0</v>
      </c>
    </row>
    <row r="155" spans="1:6" ht="14.1" customHeight="1">
      <c r="A155" s="275"/>
      <c r="B155" s="571" t="s">
        <v>330</v>
      </c>
      <c r="C155" s="276" t="s">
        <v>148</v>
      </c>
      <c r="D155" s="274">
        <v>10</v>
      </c>
      <c r="E155" s="199"/>
      <c r="F155" s="199">
        <f>E155*$D155</f>
        <v>0</v>
      </c>
    </row>
    <row r="156" spans="1:6" ht="12.6" customHeight="1">
      <c r="A156" s="236"/>
      <c r="B156" s="573"/>
      <c r="C156" s="258"/>
      <c r="D156" s="277"/>
      <c r="E156" s="199"/>
      <c r="F156" s="199"/>
    </row>
    <row r="157" spans="1:6" ht="38.1" customHeight="1">
      <c r="A157" s="237" t="s">
        <v>89</v>
      </c>
      <c r="B157" s="574" t="s">
        <v>331</v>
      </c>
      <c r="C157" s="6"/>
      <c r="D157" s="241"/>
      <c r="E157" s="199"/>
      <c r="F157" s="199"/>
    </row>
    <row r="158" spans="1:6" ht="14.1" customHeight="1">
      <c r="A158" s="236"/>
      <c r="B158" s="574" t="s">
        <v>332</v>
      </c>
      <c r="C158" s="3" t="s">
        <v>148</v>
      </c>
      <c r="D158" s="241">
        <v>10</v>
      </c>
      <c r="E158" s="199"/>
      <c r="F158" s="199">
        <f>E158*$D158</f>
        <v>0</v>
      </c>
    </row>
    <row r="159" spans="1:6" ht="14.1" customHeight="1">
      <c r="A159" s="236"/>
      <c r="B159" s="574" t="s">
        <v>333</v>
      </c>
      <c r="C159" s="3" t="s">
        <v>148</v>
      </c>
      <c r="D159" s="241">
        <v>10</v>
      </c>
      <c r="E159" s="199"/>
      <c r="F159" s="199">
        <f>E159*$D159</f>
        <v>0</v>
      </c>
    </row>
    <row r="160" spans="1:6" ht="12.6" customHeight="1">
      <c r="A160" s="236"/>
      <c r="B160" s="555"/>
      <c r="C160" s="237"/>
      <c r="D160" s="238"/>
      <c r="E160" s="199"/>
      <c r="F160" s="199"/>
    </row>
    <row r="161" spans="1:6" ht="51.75" customHeight="1">
      <c r="A161" s="237" t="s">
        <v>46</v>
      </c>
      <c r="B161" s="559" t="s">
        <v>334</v>
      </c>
      <c r="C161" s="200"/>
      <c r="D161" s="278"/>
      <c r="E161" s="199"/>
      <c r="F161" s="199"/>
    </row>
    <row r="162" spans="1:6" ht="12.6" customHeight="1">
      <c r="A162" s="236"/>
      <c r="B162" s="575" t="s">
        <v>197</v>
      </c>
      <c r="C162" s="279" t="s">
        <v>148</v>
      </c>
      <c r="D162" s="280">
        <v>12</v>
      </c>
      <c r="E162" s="199"/>
      <c r="F162" s="199">
        <f>E162*$D162</f>
        <v>0</v>
      </c>
    </row>
    <row r="163" spans="1:6" ht="12.6" customHeight="1">
      <c r="A163" s="236"/>
      <c r="B163" s="555"/>
      <c r="C163" s="237"/>
      <c r="D163" s="238"/>
      <c r="E163" s="199"/>
      <c r="F163" s="199"/>
    </row>
    <row r="164" spans="1:6" ht="74.099999999999994" customHeight="1">
      <c r="A164" s="237" t="s">
        <v>48</v>
      </c>
      <c r="B164" s="555" t="s">
        <v>335</v>
      </c>
      <c r="C164" s="6"/>
      <c r="D164" s="241"/>
      <c r="E164" s="199"/>
      <c r="F164" s="199"/>
    </row>
    <row r="165" spans="1:6" ht="12.6" customHeight="1">
      <c r="A165" s="236"/>
      <c r="B165" s="550"/>
      <c r="C165" s="3" t="s">
        <v>39</v>
      </c>
      <c r="D165" s="241">
        <v>1</v>
      </c>
      <c r="E165" s="199"/>
      <c r="F165" s="199">
        <f>E165*$D165</f>
        <v>0</v>
      </c>
    </row>
    <row r="166" spans="1:6" ht="12.6" customHeight="1">
      <c r="A166" s="236"/>
      <c r="B166" s="550"/>
      <c r="C166" s="6"/>
      <c r="D166" s="241"/>
      <c r="E166" s="199"/>
      <c r="F166" s="199"/>
    </row>
    <row r="167" spans="1:6" ht="23.65" customHeight="1">
      <c r="A167" s="237" t="s">
        <v>99</v>
      </c>
      <c r="B167" s="550" t="s">
        <v>336</v>
      </c>
      <c r="C167" s="6"/>
      <c r="D167" s="241"/>
      <c r="E167" s="199"/>
      <c r="F167" s="199"/>
    </row>
    <row r="168" spans="1:6" ht="12.6" customHeight="1">
      <c r="A168" s="236"/>
      <c r="B168" s="550"/>
      <c r="C168" s="3" t="s">
        <v>337</v>
      </c>
      <c r="D168" s="241">
        <v>1</v>
      </c>
      <c r="E168" s="199"/>
      <c r="F168" s="199">
        <f>E168*$D168</f>
        <v>0</v>
      </c>
    </row>
    <row r="169" spans="1:6" ht="12.6" customHeight="1">
      <c r="A169" s="240"/>
      <c r="B169" s="558"/>
      <c r="C169" s="237"/>
      <c r="D169" s="238"/>
      <c r="E169" s="199"/>
      <c r="F169" s="199"/>
    </row>
    <row r="170" spans="1:6" ht="23.65" customHeight="1">
      <c r="A170" s="237" t="s">
        <v>284</v>
      </c>
      <c r="B170" s="547" t="s">
        <v>133</v>
      </c>
      <c r="C170" s="237"/>
      <c r="D170" s="238"/>
      <c r="E170" s="199"/>
      <c r="F170" s="199"/>
    </row>
    <row r="171" spans="1:6" ht="13.7" customHeight="1">
      <c r="A171" s="281"/>
      <c r="B171" s="576"/>
      <c r="C171" s="262" t="s">
        <v>134</v>
      </c>
      <c r="D171" s="263"/>
      <c r="E171" s="264">
        <f>SUM(F120:F168)</f>
        <v>0</v>
      </c>
      <c r="F171" s="264">
        <f>$D171*E171</f>
        <v>0</v>
      </c>
    </row>
    <row r="172" spans="1:6" ht="14.65" customHeight="1">
      <c r="A172" s="139"/>
      <c r="B172" s="569" t="s">
        <v>338</v>
      </c>
      <c r="C172" s="265"/>
      <c r="D172" s="141" t="s">
        <v>51</v>
      </c>
      <c r="E172" s="182"/>
      <c r="F172" s="183">
        <f>SUM(F120:F171)</f>
        <v>0</v>
      </c>
    </row>
    <row r="173" spans="1:6" ht="13.7" customHeight="1">
      <c r="A173" s="282"/>
      <c r="B173" s="577"/>
      <c r="C173" s="267"/>
      <c r="D173" s="268"/>
      <c r="E173" s="269"/>
      <c r="F173" s="269"/>
    </row>
    <row r="174" spans="1:6" ht="12.6" customHeight="1">
      <c r="A174" s="270" t="s">
        <v>136</v>
      </c>
      <c r="B174" s="551" t="s">
        <v>339</v>
      </c>
      <c r="C174" s="237"/>
      <c r="D174" s="238"/>
      <c r="E174" s="199"/>
      <c r="F174" s="199"/>
    </row>
    <row r="175" spans="1:6" ht="12.6" customHeight="1">
      <c r="A175" s="5"/>
      <c r="B175" s="552"/>
      <c r="C175" s="283"/>
      <c r="D175" s="284"/>
      <c r="E175" s="285"/>
      <c r="F175" s="285"/>
    </row>
    <row r="176" spans="1:6" ht="26.1" customHeight="1">
      <c r="A176" s="271" t="s">
        <v>37</v>
      </c>
      <c r="B176" s="578" t="s">
        <v>340</v>
      </c>
      <c r="C176" s="286"/>
      <c r="D176" s="284"/>
      <c r="E176" s="285"/>
      <c r="F176" s="285"/>
    </row>
    <row r="177" spans="1:6" ht="12.6" customHeight="1">
      <c r="A177" s="5"/>
      <c r="B177" s="552"/>
      <c r="C177" s="287" t="s">
        <v>39</v>
      </c>
      <c r="D177" s="288">
        <v>2</v>
      </c>
      <c r="E177" s="285"/>
      <c r="F177" s="199">
        <f>E177*$D177</f>
        <v>0</v>
      </c>
    </row>
    <row r="178" spans="1:6" ht="12.6" customHeight="1">
      <c r="A178" s="5"/>
      <c r="B178" s="552"/>
      <c r="C178" s="283"/>
      <c r="D178" s="284"/>
      <c r="E178" s="285"/>
      <c r="F178" s="285"/>
    </row>
    <row r="179" spans="1:6" ht="49.5" customHeight="1">
      <c r="A179" s="4" t="s">
        <v>40</v>
      </c>
      <c r="B179" s="550" t="s">
        <v>341</v>
      </c>
      <c r="C179" s="287"/>
      <c r="D179" s="2"/>
      <c r="E179" s="217"/>
      <c r="F179" s="217"/>
    </row>
    <row r="180" spans="1:6" ht="12.6" customHeight="1">
      <c r="A180" s="5"/>
      <c r="B180" s="550"/>
      <c r="C180" s="287" t="s">
        <v>39</v>
      </c>
      <c r="D180" s="288">
        <v>2</v>
      </c>
      <c r="E180" s="217"/>
      <c r="F180" s="199">
        <f>E180*$D180</f>
        <v>0</v>
      </c>
    </row>
    <row r="181" spans="1:6" ht="12.6" customHeight="1">
      <c r="A181" s="5"/>
      <c r="B181" s="550"/>
      <c r="C181" s="287"/>
      <c r="D181" s="2"/>
      <c r="E181" s="217"/>
      <c r="F181" s="217"/>
    </row>
    <row r="182" spans="1:6" ht="67.7" customHeight="1">
      <c r="A182" s="4" t="s">
        <v>42</v>
      </c>
      <c r="B182" s="550" t="s">
        <v>342</v>
      </c>
      <c r="C182" s="287"/>
      <c r="D182" s="2"/>
      <c r="E182" s="217"/>
      <c r="F182" s="217"/>
    </row>
    <row r="183" spans="1:6" ht="12.6" customHeight="1">
      <c r="A183" s="5"/>
      <c r="B183" s="579" t="s">
        <v>197</v>
      </c>
      <c r="C183" s="289" t="s">
        <v>148</v>
      </c>
      <c r="D183" s="290">
        <v>10</v>
      </c>
      <c r="E183" s="217"/>
      <c r="F183" s="199">
        <f>E183*$D183</f>
        <v>0</v>
      </c>
    </row>
    <row r="184" spans="1:6" ht="12.6" customHeight="1">
      <c r="A184" s="5"/>
      <c r="B184" s="550"/>
      <c r="C184" s="287"/>
      <c r="D184" s="2"/>
      <c r="E184" s="217"/>
      <c r="F184" s="217"/>
    </row>
    <row r="185" spans="1:6" ht="74.099999999999994" customHeight="1">
      <c r="A185" s="4" t="s">
        <v>44</v>
      </c>
      <c r="B185" s="555" t="s">
        <v>335</v>
      </c>
      <c r="C185" s="287"/>
      <c r="D185" s="2"/>
      <c r="E185" s="217"/>
      <c r="F185" s="217"/>
    </row>
    <row r="186" spans="1:6" ht="12.6" customHeight="1">
      <c r="A186" s="5"/>
      <c r="B186" s="550"/>
      <c r="C186" s="287" t="s">
        <v>39</v>
      </c>
      <c r="D186" s="288">
        <v>2</v>
      </c>
      <c r="E186" s="217"/>
      <c r="F186" s="199">
        <f>E186*$D186</f>
        <v>0</v>
      </c>
    </row>
    <row r="187" spans="1:6" ht="12.6" customHeight="1">
      <c r="A187" s="5"/>
      <c r="B187" s="550"/>
      <c r="C187" s="287"/>
      <c r="D187" s="2"/>
      <c r="E187" s="217"/>
      <c r="F187" s="217"/>
    </row>
    <row r="188" spans="1:6" ht="39.75" customHeight="1">
      <c r="A188" s="4" t="s">
        <v>89</v>
      </c>
      <c r="B188" s="550" t="s">
        <v>343</v>
      </c>
      <c r="C188" s="287"/>
      <c r="D188" s="2"/>
      <c r="E188" s="217"/>
      <c r="F188" s="217"/>
    </row>
    <row r="189" spans="1:6" ht="12.6" customHeight="1">
      <c r="A189" s="5"/>
      <c r="B189" s="550"/>
      <c r="C189" s="287" t="s">
        <v>39</v>
      </c>
      <c r="D189" s="288">
        <v>3</v>
      </c>
      <c r="E189" s="217"/>
      <c r="F189" s="199">
        <f>E189*$D189</f>
        <v>0</v>
      </c>
    </row>
    <row r="190" spans="1:6" ht="13.7" customHeight="1">
      <c r="A190" s="291"/>
      <c r="B190" s="580"/>
      <c r="C190" s="292"/>
      <c r="D190" s="293"/>
      <c r="E190" s="294"/>
      <c r="F190" s="294"/>
    </row>
    <row r="191" spans="1:6" ht="14.65" customHeight="1">
      <c r="A191" s="139"/>
      <c r="B191" s="569" t="s">
        <v>344</v>
      </c>
      <c r="C191" s="265"/>
      <c r="D191" s="141" t="s">
        <v>51</v>
      </c>
      <c r="E191" s="182"/>
      <c r="F191" s="183">
        <f>SUM(F177:F190)</f>
        <v>0</v>
      </c>
    </row>
    <row r="192" spans="1:6" ht="13.7" customHeight="1">
      <c r="A192" s="295"/>
      <c r="B192" s="577"/>
      <c r="C192" s="296"/>
      <c r="D192" s="185"/>
      <c r="E192" s="297"/>
      <c r="F192" s="297"/>
    </row>
    <row r="193" spans="1:6" ht="13.7" customHeight="1">
      <c r="A193" s="298"/>
      <c r="B193" s="581"/>
      <c r="C193" s="299"/>
      <c r="D193" s="300"/>
      <c r="E193" s="228"/>
      <c r="F193" s="228"/>
    </row>
    <row r="194" spans="1:6" ht="14.65" customHeight="1">
      <c r="A194" s="301"/>
      <c r="B194" s="582" t="s">
        <v>345</v>
      </c>
      <c r="C194" s="212"/>
      <c r="D194" s="213" t="s">
        <v>51</v>
      </c>
      <c r="E194" s="214"/>
      <c r="F194" s="215">
        <f>F172+F112+F191</f>
        <v>0</v>
      </c>
    </row>
  </sheetData>
  <mergeCells count="4">
    <mergeCell ref="B2:D2"/>
    <mergeCell ref="B7:D7"/>
    <mergeCell ref="B6:F6"/>
    <mergeCell ref="B5:F5"/>
  </mergeCells>
  <conditionalFormatting sqref="B70:C70">
    <cfRule type="cellIs" dxfId="0" priority="1" stopIfTrue="1" operator="equal">
      <formula>"?"</formula>
    </cfRule>
  </conditionalFormatting>
  <pageMargins left="0.98425200000000002" right="0.39370100000000002" top="0.98425200000000002" bottom="0.98425200000000002" header="0" footer="0"/>
  <pageSetup scale="13" fitToWidth="0" fitToHeight="0" orientation="portrait" r:id="rId1"/>
  <headerFooter>
    <oddFooter>&amp;C&amp;"Helvetica,Regular"&amp;12&amp;K000000&amp;P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F209"/>
  <sheetViews>
    <sheetView showGridLines="0" view="pageBreakPreview" topLeftCell="A22" zoomScaleNormal="100" zoomScaleSheetLayoutView="100" workbookViewId="0">
      <selection activeCell="E51" sqref="E51"/>
    </sheetView>
  </sheetViews>
  <sheetFormatPr defaultColWidth="9" defaultRowHeight="13.5" customHeight="1"/>
  <cols>
    <col min="1" max="1" width="7" style="302" customWidth="1"/>
    <col min="2" max="2" width="46.7109375" style="383" customWidth="1"/>
    <col min="3" max="3" width="9.42578125" style="302" customWidth="1"/>
    <col min="4" max="4" width="10.7109375" style="302" customWidth="1"/>
    <col min="5" max="5" width="14.28515625" style="302" customWidth="1"/>
    <col min="6" max="6" width="13" style="302" customWidth="1"/>
    <col min="7" max="7" width="9" style="302" customWidth="1"/>
    <col min="8" max="16384" width="9" style="302"/>
  </cols>
  <sheetData>
    <row r="1" spans="1:6" ht="13.7" customHeight="1">
      <c r="A1" s="303"/>
      <c r="B1" s="588"/>
      <c r="C1" s="304"/>
      <c r="D1" s="305"/>
      <c r="E1" s="304"/>
      <c r="F1" s="306"/>
    </row>
    <row r="2" spans="1:6" ht="16.7" customHeight="1">
      <c r="A2" s="307" t="s">
        <v>346</v>
      </c>
      <c r="B2" s="512" t="s">
        <v>347</v>
      </c>
      <c r="C2" s="13"/>
      <c r="D2" s="308"/>
      <c r="E2" s="15"/>
      <c r="F2" s="309"/>
    </row>
    <row r="3" spans="1:6" ht="16.7" customHeight="1">
      <c r="A3" s="310"/>
      <c r="B3" s="512"/>
      <c r="C3" s="13"/>
      <c r="D3" s="308"/>
      <c r="E3" s="15"/>
      <c r="F3" s="309"/>
    </row>
    <row r="4" spans="1:6" ht="16.7" customHeight="1">
      <c r="A4" s="307" t="s">
        <v>348</v>
      </c>
      <c r="B4" s="512" t="s">
        <v>349</v>
      </c>
      <c r="C4" s="13"/>
      <c r="D4" s="308"/>
      <c r="E4" s="15"/>
      <c r="F4" s="309"/>
    </row>
    <row r="5" spans="1:6" ht="16.7" customHeight="1">
      <c r="A5" s="310"/>
      <c r="B5" s="512"/>
      <c r="C5" s="13"/>
      <c r="D5" s="308"/>
      <c r="E5" s="15"/>
      <c r="F5" s="309"/>
    </row>
    <row r="6" spans="1:6" ht="24.6" customHeight="1">
      <c r="A6" s="311"/>
      <c r="B6" s="452" t="s">
        <v>29</v>
      </c>
      <c r="C6" s="455"/>
      <c r="D6" s="455"/>
      <c r="E6" s="455"/>
      <c r="F6" s="470"/>
    </row>
    <row r="7" spans="1:6" ht="24.6" customHeight="1">
      <c r="A7" s="312"/>
      <c r="B7" s="584" t="s">
        <v>30</v>
      </c>
      <c r="C7" s="585"/>
      <c r="D7" s="585"/>
      <c r="E7" s="586"/>
      <c r="F7" s="587"/>
    </row>
    <row r="8" spans="1:6" ht="14.1" customHeight="1">
      <c r="A8" s="313"/>
      <c r="B8" s="513"/>
      <c r="C8" s="314"/>
      <c r="D8" s="315"/>
      <c r="E8" s="316"/>
      <c r="F8" s="317"/>
    </row>
    <row r="9" spans="1:6" ht="14.65" customHeight="1">
      <c r="A9" s="318" t="s">
        <v>31</v>
      </c>
      <c r="B9" s="536" t="s">
        <v>32</v>
      </c>
      <c r="C9" s="115" t="s">
        <v>33</v>
      </c>
      <c r="D9" s="115" t="s">
        <v>34</v>
      </c>
      <c r="E9" s="115" t="s">
        <v>35</v>
      </c>
      <c r="F9" s="319" t="s">
        <v>36</v>
      </c>
    </row>
    <row r="10" spans="1:6" ht="14.1" customHeight="1">
      <c r="A10" s="320"/>
      <c r="B10" s="515"/>
      <c r="C10" s="321"/>
      <c r="D10" s="322"/>
      <c r="E10" s="321"/>
      <c r="F10" s="323"/>
    </row>
    <row r="11" spans="1:6" ht="13.7" customHeight="1">
      <c r="A11" s="324"/>
      <c r="B11" s="523"/>
      <c r="C11" s="15"/>
      <c r="D11" s="325"/>
      <c r="E11" s="36"/>
      <c r="F11" s="309"/>
    </row>
    <row r="12" spans="1:6" ht="13.7" customHeight="1">
      <c r="A12" s="326" t="s">
        <v>37</v>
      </c>
      <c r="B12" s="499" t="s">
        <v>350</v>
      </c>
      <c r="C12" s="15"/>
      <c r="D12" s="325"/>
      <c r="E12" s="36"/>
      <c r="F12" s="309"/>
    </row>
    <row r="13" spans="1:6" ht="24.6" customHeight="1">
      <c r="A13" s="324"/>
      <c r="B13" s="499" t="s">
        <v>351</v>
      </c>
      <c r="C13" s="15"/>
      <c r="D13" s="325"/>
      <c r="E13" s="36"/>
      <c r="F13" s="309"/>
    </row>
    <row r="14" spans="1:6" ht="13.7" customHeight="1">
      <c r="A14" s="324"/>
      <c r="B14" s="499"/>
      <c r="C14" s="15"/>
      <c r="D14" s="325"/>
      <c r="E14" s="36"/>
      <c r="F14" s="309"/>
    </row>
    <row r="15" spans="1:6" ht="24.6" customHeight="1">
      <c r="A15" s="324"/>
      <c r="B15" s="499" t="s">
        <v>351</v>
      </c>
      <c r="C15" s="15"/>
      <c r="D15" s="325"/>
      <c r="E15" s="36"/>
      <c r="F15" s="309"/>
    </row>
    <row r="16" spans="1:6" ht="167.65" customHeight="1">
      <c r="A16" s="324"/>
      <c r="B16" s="499" t="s">
        <v>352</v>
      </c>
      <c r="C16" s="15"/>
      <c r="D16" s="325"/>
      <c r="E16" s="36"/>
      <c r="F16" s="309"/>
    </row>
    <row r="17" spans="1:6" ht="112.7" customHeight="1">
      <c r="A17" s="324"/>
      <c r="B17" s="499" t="s">
        <v>353</v>
      </c>
      <c r="C17" s="15"/>
      <c r="D17" s="325"/>
      <c r="E17" s="36"/>
      <c r="F17" s="309"/>
    </row>
    <row r="18" spans="1:6" ht="13.7" customHeight="1">
      <c r="A18" s="324"/>
      <c r="B18" s="589" t="s">
        <v>354</v>
      </c>
      <c r="C18" s="15"/>
      <c r="D18" s="325"/>
      <c r="E18" s="36"/>
      <c r="F18" s="309"/>
    </row>
    <row r="19" spans="1:6" ht="13.7" customHeight="1">
      <c r="A19" s="327"/>
      <c r="B19" s="524" t="s">
        <v>355</v>
      </c>
      <c r="C19" s="328"/>
      <c r="D19" s="329"/>
      <c r="E19" s="328"/>
      <c r="F19" s="330"/>
    </row>
    <row r="20" spans="1:6" ht="13.7" customHeight="1">
      <c r="A20" s="324"/>
      <c r="B20" s="499" t="s">
        <v>356</v>
      </c>
      <c r="C20" s="15"/>
      <c r="D20" s="325"/>
      <c r="E20" s="36"/>
      <c r="F20" s="309"/>
    </row>
    <row r="21" spans="1:6" ht="13.7" customHeight="1">
      <c r="A21" s="324"/>
      <c r="B21" s="524" t="s">
        <v>357</v>
      </c>
      <c r="C21" s="15"/>
      <c r="D21" s="325"/>
      <c r="E21" s="36"/>
      <c r="F21" s="309"/>
    </row>
    <row r="22" spans="1:6" ht="13.7" customHeight="1">
      <c r="A22" s="324"/>
      <c r="B22" s="499" t="s">
        <v>358</v>
      </c>
      <c r="C22" s="15"/>
      <c r="D22" s="325"/>
      <c r="E22" s="36"/>
      <c r="F22" s="309"/>
    </row>
    <row r="23" spans="1:6" ht="13.7" customHeight="1">
      <c r="A23" s="324"/>
      <c r="B23" s="499" t="s">
        <v>359</v>
      </c>
      <c r="C23" s="15"/>
      <c r="D23" s="325"/>
      <c r="E23" s="36"/>
      <c r="F23" s="309"/>
    </row>
    <row r="24" spans="1:6" ht="13.7" customHeight="1">
      <c r="A24" s="324"/>
      <c r="B24" s="499" t="s">
        <v>360</v>
      </c>
      <c r="C24" s="15"/>
      <c r="D24" s="325"/>
      <c r="E24" s="36"/>
      <c r="F24" s="309"/>
    </row>
    <row r="25" spans="1:6" ht="13.7" customHeight="1">
      <c r="A25" s="324"/>
      <c r="B25" s="499" t="s">
        <v>361</v>
      </c>
      <c r="C25" s="15"/>
      <c r="D25" s="325"/>
      <c r="E25" s="36"/>
      <c r="F25" s="309"/>
    </row>
    <row r="26" spans="1:6" ht="13.7" customHeight="1">
      <c r="A26" s="327"/>
      <c r="B26" s="524" t="s">
        <v>362</v>
      </c>
      <c r="C26" s="328"/>
      <c r="D26" s="329"/>
      <c r="E26" s="328"/>
      <c r="F26" s="330"/>
    </row>
    <row r="27" spans="1:6" ht="13.7" customHeight="1">
      <c r="A27" s="324"/>
      <c r="B27" s="499" t="s">
        <v>363</v>
      </c>
      <c r="C27" s="15"/>
      <c r="D27" s="325"/>
      <c r="E27" s="36"/>
      <c r="F27" s="309"/>
    </row>
    <row r="28" spans="1:6" ht="13.7" customHeight="1">
      <c r="A28" s="324"/>
      <c r="B28" s="499" t="s">
        <v>359</v>
      </c>
      <c r="C28" s="15"/>
      <c r="D28" s="325"/>
      <c r="E28" s="36"/>
      <c r="F28" s="309"/>
    </row>
    <row r="29" spans="1:6" ht="13.7" customHeight="1">
      <c r="A29" s="324"/>
      <c r="B29" s="499" t="s">
        <v>364</v>
      </c>
      <c r="C29" s="15"/>
      <c r="D29" s="325"/>
      <c r="E29" s="36"/>
      <c r="F29" s="309"/>
    </row>
    <row r="30" spans="1:6" ht="13.7" customHeight="1">
      <c r="A30" s="324"/>
      <c r="B30" s="499" t="s">
        <v>361</v>
      </c>
      <c r="C30" s="15"/>
      <c r="D30" s="325"/>
      <c r="E30" s="36"/>
      <c r="F30" s="309"/>
    </row>
    <row r="31" spans="1:6" ht="13.7" customHeight="1">
      <c r="A31" s="327"/>
      <c r="B31" s="524" t="s">
        <v>365</v>
      </c>
      <c r="C31" s="328"/>
      <c r="D31" s="329"/>
      <c r="E31" s="328"/>
      <c r="F31" s="330"/>
    </row>
    <row r="32" spans="1:6" ht="13.7" customHeight="1">
      <c r="A32" s="324"/>
      <c r="B32" s="499" t="s">
        <v>366</v>
      </c>
      <c r="C32" s="15"/>
      <c r="D32" s="325"/>
      <c r="E32" s="36"/>
      <c r="F32" s="309"/>
    </row>
    <row r="33" spans="1:6" ht="13.7" customHeight="1">
      <c r="A33" s="324"/>
      <c r="B33" s="499" t="s">
        <v>367</v>
      </c>
      <c r="C33" s="15"/>
      <c r="D33" s="325"/>
      <c r="E33" s="36"/>
      <c r="F33" s="309"/>
    </row>
    <row r="34" spans="1:6" ht="13.7" customHeight="1">
      <c r="A34" s="324"/>
      <c r="B34" s="499"/>
      <c r="C34" s="15"/>
      <c r="D34" s="325"/>
      <c r="E34" s="36"/>
      <c r="F34" s="309"/>
    </row>
    <row r="35" spans="1:6" ht="13.7" customHeight="1">
      <c r="A35" s="324"/>
      <c r="B35" s="499" t="s">
        <v>368</v>
      </c>
      <c r="C35" s="15"/>
      <c r="D35" s="325"/>
      <c r="E35" s="36"/>
      <c r="F35" s="309"/>
    </row>
    <row r="36" spans="1:6" ht="13.7" customHeight="1">
      <c r="A36" s="324"/>
      <c r="B36" s="499" t="s">
        <v>369</v>
      </c>
      <c r="C36" s="15"/>
      <c r="D36" s="325"/>
      <c r="E36" s="36"/>
      <c r="F36" s="309"/>
    </row>
    <row r="37" spans="1:6" ht="13.7" customHeight="1">
      <c r="A37" s="324"/>
      <c r="B37" s="499" t="s">
        <v>370</v>
      </c>
      <c r="C37" s="15"/>
      <c r="D37" s="325"/>
      <c r="E37" s="36"/>
      <c r="F37" s="309"/>
    </row>
    <row r="38" spans="1:6" ht="13.7" customHeight="1">
      <c r="A38" s="324"/>
      <c r="B38" s="589"/>
      <c r="C38" s="15"/>
      <c r="D38" s="325"/>
      <c r="E38" s="36"/>
      <c r="F38" s="309"/>
    </row>
    <row r="39" spans="1:6" ht="13.7" customHeight="1">
      <c r="A39" s="324"/>
      <c r="B39" s="499" t="s">
        <v>371</v>
      </c>
      <c r="C39" s="15"/>
      <c r="D39" s="325"/>
      <c r="E39" s="36"/>
      <c r="F39" s="309"/>
    </row>
    <row r="40" spans="1:6" ht="79.7" customHeight="1">
      <c r="A40" s="324"/>
      <c r="B40" s="499" t="s">
        <v>372</v>
      </c>
      <c r="C40" s="15"/>
      <c r="D40" s="325"/>
      <c r="E40" s="36"/>
      <c r="F40" s="309"/>
    </row>
    <row r="41" spans="1:6" ht="13.7" customHeight="1">
      <c r="A41" s="324"/>
      <c r="B41" s="499"/>
      <c r="C41" s="15"/>
      <c r="D41" s="325"/>
      <c r="E41" s="36"/>
      <c r="F41" s="309"/>
    </row>
    <row r="42" spans="1:6" ht="13.7" customHeight="1">
      <c r="A42" s="324"/>
      <c r="B42" s="499" t="s">
        <v>373</v>
      </c>
      <c r="C42" s="15"/>
      <c r="D42" s="325"/>
      <c r="E42" s="36"/>
      <c r="F42" s="309"/>
    </row>
    <row r="43" spans="1:6" ht="24.6" customHeight="1">
      <c r="A43" s="324"/>
      <c r="B43" s="499" t="s">
        <v>374</v>
      </c>
      <c r="C43" s="15"/>
      <c r="D43" s="325"/>
      <c r="E43" s="36"/>
      <c r="F43" s="309"/>
    </row>
    <row r="44" spans="1:6" ht="24.6" customHeight="1">
      <c r="A44" s="324"/>
      <c r="B44" s="524" t="s">
        <v>375</v>
      </c>
      <c r="C44" s="15"/>
      <c r="D44" s="325"/>
      <c r="E44" s="36"/>
      <c r="F44" s="309"/>
    </row>
    <row r="45" spans="1:6" ht="24.6" customHeight="1">
      <c r="A45" s="324"/>
      <c r="B45" s="499" t="s">
        <v>376</v>
      </c>
      <c r="C45" s="15"/>
      <c r="D45" s="325"/>
      <c r="E45" s="36"/>
      <c r="F45" s="309"/>
    </row>
    <row r="46" spans="1:6" ht="13.7" customHeight="1">
      <c r="A46" s="324"/>
      <c r="B46" s="499" t="s">
        <v>377</v>
      </c>
      <c r="C46" s="15"/>
      <c r="D46" s="325"/>
      <c r="E46" s="36"/>
      <c r="F46" s="309"/>
    </row>
    <row r="47" spans="1:6" ht="24.6" customHeight="1">
      <c r="A47" s="324"/>
      <c r="B47" s="499" t="s">
        <v>378</v>
      </c>
      <c r="C47" s="15"/>
      <c r="D47" s="325"/>
      <c r="E47" s="36"/>
      <c r="F47" s="309"/>
    </row>
    <row r="48" spans="1:6" ht="13.7" customHeight="1">
      <c r="A48" s="324"/>
      <c r="B48" s="590"/>
      <c r="C48" s="150"/>
      <c r="D48" s="325"/>
      <c r="E48" s="36"/>
      <c r="F48" s="331"/>
    </row>
    <row r="49" spans="1:6" ht="13.7" customHeight="1">
      <c r="A49" s="324"/>
      <c r="B49" s="591" t="s">
        <v>379</v>
      </c>
      <c r="C49" s="150"/>
      <c r="D49" s="325"/>
      <c r="E49" s="36"/>
      <c r="F49" s="331"/>
    </row>
    <row r="50" spans="1:6" ht="24.6" customHeight="1">
      <c r="A50" s="324"/>
      <c r="B50" s="591" t="s">
        <v>380</v>
      </c>
      <c r="C50" s="150"/>
      <c r="D50" s="325"/>
      <c r="E50" s="36"/>
      <c r="F50" s="331"/>
    </row>
    <row r="51" spans="1:6" ht="13.7" customHeight="1">
      <c r="A51" s="324"/>
      <c r="B51" s="591"/>
      <c r="C51" s="150" t="s">
        <v>39</v>
      </c>
      <c r="D51" s="325">
        <v>1</v>
      </c>
      <c r="E51" s="36"/>
      <c r="F51" s="331">
        <f>E51*$D51</f>
        <v>0</v>
      </c>
    </row>
    <row r="52" spans="1:6" ht="13.7" customHeight="1">
      <c r="A52" s="324"/>
      <c r="B52" s="499"/>
      <c r="C52" s="15"/>
      <c r="D52" s="325"/>
      <c r="E52" s="36"/>
      <c r="F52" s="309"/>
    </row>
    <row r="53" spans="1:6" ht="53.25" customHeight="1">
      <c r="A53" s="326" t="s">
        <v>40</v>
      </c>
      <c r="B53" s="499" t="s">
        <v>381</v>
      </c>
      <c r="C53" s="15"/>
      <c r="D53" s="325"/>
      <c r="E53" s="36"/>
      <c r="F53" s="309"/>
    </row>
    <row r="54" spans="1:6" ht="13.7" customHeight="1">
      <c r="A54" s="324"/>
      <c r="B54" s="499"/>
      <c r="C54" s="150" t="s">
        <v>39</v>
      </c>
      <c r="D54" s="325">
        <v>1</v>
      </c>
      <c r="E54" s="36"/>
      <c r="F54" s="331">
        <f>E54*$D54</f>
        <v>0</v>
      </c>
    </row>
    <row r="55" spans="1:6" ht="13.7" customHeight="1">
      <c r="A55" s="324"/>
      <c r="B55" s="499"/>
      <c r="C55" s="15"/>
      <c r="D55" s="325"/>
      <c r="E55" s="36"/>
      <c r="F55" s="309"/>
    </row>
    <row r="56" spans="1:6" ht="13.7" customHeight="1">
      <c r="A56" s="326" t="s">
        <v>42</v>
      </c>
      <c r="B56" s="499" t="s">
        <v>382</v>
      </c>
      <c r="C56" s="15"/>
      <c r="D56" s="325"/>
      <c r="E56" s="36"/>
      <c r="F56" s="309"/>
    </row>
    <row r="57" spans="1:6" ht="35.65" customHeight="1">
      <c r="A57" s="324"/>
      <c r="B57" s="499" t="s">
        <v>383</v>
      </c>
      <c r="C57" s="15"/>
      <c r="D57" s="325"/>
      <c r="E57" s="36"/>
      <c r="F57" s="309"/>
    </row>
    <row r="58" spans="1:6" ht="13.7" customHeight="1">
      <c r="A58" s="324"/>
      <c r="B58" s="499" t="s">
        <v>384</v>
      </c>
      <c r="C58" s="15"/>
      <c r="D58" s="325"/>
      <c r="E58" s="36"/>
      <c r="F58" s="309"/>
    </row>
    <row r="59" spans="1:6" ht="13.7" customHeight="1">
      <c r="A59" s="324"/>
      <c r="B59" s="499" t="s">
        <v>385</v>
      </c>
      <c r="C59" s="15"/>
      <c r="D59" s="325"/>
      <c r="E59" s="36"/>
      <c r="F59" s="309"/>
    </row>
    <row r="60" spans="1:6" ht="13.7" customHeight="1">
      <c r="A60" s="324"/>
      <c r="B60" s="499" t="s">
        <v>386</v>
      </c>
      <c r="C60" s="15"/>
      <c r="D60" s="325"/>
      <c r="E60" s="36"/>
      <c r="F60" s="309"/>
    </row>
    <row r="61" spans="1:6" ht="13.7" customHeight="1">
      <c r="A61" s="324"/>
      <c r="B61" s="499" t="s">
        <v>387</v>
      </c>
      <c r="C61" s="15"/>
      <c r="D61" s="325"/>
      <c r="E61" s="36"/>
      <c r="F61" s="309"/>
    </row>
    <row r="62" spans="1:6" ht="13.7" customHeight="1">
      <c r="A62" s="324"/>
      <c r="B62" s="499" t="s">
        <v>388</v>
      </c>
      <c r="C62" s="15"/>
      <c r="D62" s="325"/>
      <c r="E62" s="36"/>
      <c r="F62" s="309"/>
    </row>
    <row r="63" spans="1:6" ht="13.7" customHeight="1">
      <c r="A63" s="324"/>
      <c r="B63" s="499" t="s">
        <v>389</v>
      </c>
      <c r="C63" s="15"/>
      <c r="D63" s="325"/>
      <c r="E63" s="36"/>
      <c r="F63" s="309"/>
    </row>
    <row r="64" spans="1:6" ht="13.7" customHeight="1">
      <c r="A64" s="324"/>
      <c r="B64" s="499" t="s">
        <v>390</v>
      </c>
      <c r="C64" s="15"/>
      <c r="D64" s="325"/>
      <c r="E64" s="36"/>
      <c r="F64" s="309"/>
    </row>
    <row r="65" spans="1:6" ht="24.6" customHeight="1">
      <c r="A65" s="324"/>
      <c r="B65" s="499" t="s">
        <v>391</v>
      </c>
      <c r="C65" s="15"/>
      <c r="D65" s="325"/>
      <c r="E65" s="36"/>
      <c r="F65" s="309"/>
    </row>
    <row r="66" spans="1:6" ht="13.7" customHeight="1">
      <c r="A66" s="324"/>
      <c r="B66" s="499" t="s">
        <v>392</v>
      </c>
      <c r="C66" s="15"/>
      <c r="D66" s="325"/>
      <c r="E66" s="36"/>
      <c r="F66" s="309"/>
    </row>
    <row r="67" spans="1:6" ht="13.7" customHeight="1">
      <c r="A67" s="324"/>
      <c r="B67" s="499" t="s">
        <v>393</v>
      </c>
      <c r="C67" s="150" t="s">
        <v>39</v>
      </c>
      <c r="D67" s="325">
        <v>1</v>
      </c>
      <c r="E67" s="36"/>
      <c r="F67" s="331">
        <f>E67*$D67</f>
        <v>0</v>
      </c>
    </row>
    <row r="68" spans="1:6" ht="13.7" customHeight="1">
      <c r="A68" s="324"/>
      <c r="B68" s="523"/>
      <c r="C68" s="15"/>
      <c r="D68" s="325"/>
      <c r="E68" s="36"/>
      <c r="F68" s="309"/>
    </row>
    <row r="69" spans="1:6" ht="128.25" customHeight="1">
      <c r="A69" s="326" t="s">
        <v>44</v>
      </c>
      <c r="B69" s="523" t="s">
        <v>394</v>
      </c>
      <c r="C69" s="15"/>
      <c r="D69" s="325"/>
      <c r="E69" s="36"/>
      <c r="F69" s="309"/>
    </row>
    <row r="70" spans="1:6" ht="13.7" customHeight="1">
      <c r="A70" s="324"/>
      <c r="B70" s="523" t="s">
        <v>299</v>
      </c>
      <c r="C70" s="15"/>
      <c r="D70" s="325"/>
      <c r="E70" s="36"/>
      <c r="F70" s="309"/>
    </row>
    <row r="71" spans="1:6" ht="13.7" customHeight="1">
      <c r="A71" s="324"/>
      <c r="B71" s="523" t="s">
        <v>300</v>
      </c>
      <c r="C71" s="15"/>
      <c r="D71" s="325"/>
      <c r="E71" s="36"/>
      <c r="F71" s="309"/>
    </row>
    <row r="72" spans="1:6" ht="13.7" customHeight="1">
      <c r="A72" s="324"/>
      <c r="B72" s="523" t="s">
        <v>395</v>
      </c>
      <c r="C72" s="15"/>
      <c r="D72" s="325"/>
      <c r="E72" s="36"/>
      <c r="F72" s="309"/>
    </row>
    <row r="73" spans="1:6" ht="13.7" customHeight="1">
      <c r="A73" s="324"/>
      <c r="B73" s="523" t="s">
        <v>396</v>
      </c>
      <c r="C73" s="15"/>
      <c r="D73" s="325"/>
      <c r="E73" s="36"/>
      <c r="F73" s="309"/>
    </row>
    <row r="74" spans="1:6" ht="13.7" customHeight="1">
      <c r="A74" s="324"/>
      <c r="B74" s="523" t="s">
        <v>397</v>
      </c>
      <c r="C74" s="15"/>
      <c r="D74" s="325"/>
      <c r="E74" s="36"/>
      <c r="F74" s="309"/>
    </row>
    <row r="75" spans="1:6" ht="13.7" customHeight="1">
      <c r="A75" s="324"/>
      <c r="B75" s="523" t="s">
        <v>398</v>
      </c>
      <c r="C75" s="15"/>
      <c r="D75" s="325"/>
      <c r="E75" s="36"/>
      <c r="F75" s="309"/>
    </row>
    <row r="76" spans="1:6" ht="13.7" customHeight="1">
      <c r="A76" s="324"/>
      <c r="B76" s="523" t="s">
        <v>399</v>
      </c>
      <c r="C76" s="15"/>
      <c r="D76" s="325"/>
      <c r="E76" s="36"/>
      <c r="F76" s="309"/>
    </row>
    <row r="77" spans="1:6" ht="13.7" customHeight="1">
      <c r="A77" s="324"/>
      <c r="B77" s="523" t="s">
        <v>400</v>
      </c>
      <c r="C77" s="15"/>
      <c r="D77" s="325"/>
      <c r="E77" s="36"/>
      <c r="F77" s="309"/>
    </row>
    <row r="78" spans="1:6" ht="13.7" customHeight="1">
      <c r="A78" s="324"/>
      <c r="B78" s="523" t="s">
        <v>401</v>
      </c>
      <c r="C78" s="15"/>
      <c r="D78" s="325"/>
      <c r="E78" s="36"/>
      <c r="F78" s="309"/>
    </row>
    <row r="79" spans="1:6" ht="13.7" customHeight="1">
      <c r="A79" s="324"/>
      <c r="B79" s="523" t="s">
        <v>402</v>
      </c>
      <c r="C79" s="15"/>
      <c r="D79" s="325"/>
      <c r="E79" s="36"/>
      <c r="F79" s="309"/>
    </row>
    <row r="80" spans="1:6" ht="13.7" customHeight="1">
      <c r="A80" s="324"/>
      <c r="B80" s="523" t="s">
        <v>403</v>
      </c>
      <c r="C80" s="15"/>
      <c r="D80" s="325"/>
      <c r="E80" s="36"/>
      <c r="F80" s="309"/>
    </row>
    <row r="81" spans="1:6" ht="13.7" customHeight="1">
      <c r="A81" s="324"/>
      <c r="B81" s="523" t="s">
        <v>404</v>
      </c>
      <c r="C81" s="15"/>
      <c r="D81" s="325"/>
      <c r="E81" s="36"/>
      <c r="F81" s="309"/>
    </row>
    <row r="82" spans="1:6" ht="13.7" customHeight="1">
      <c r="A82" s="324"/>
      <c r="B82" s="523" t="s">
        <v>405</v>
      </c>
      <c r="C82" s="15"/>
      <c r="D82" s="325"/>
      <c r="E82" s="36"/>
      <c r="F82" s="309"/>
    </row>
    <row r="83" spans="1:6" ht="13.7" customHeight="1">
      <c r="A83" s="324"/>
      <c r="B83" s="523" t="s">
        <v>406</v>
      </c>
      <c r="C83" s="15"/>
      <c r="D83" s="325"/>
      <c r="E83" s="36"/>
      <c r="F83" s="309"/>
    </row>
    <row r="84" spans="1:6" ht="13.7" customHeight="1">
      <c r="A84" s="324"/>
      <c r="B84" s="523" t="s">
        <v>407</v>
      </c>
      <c r="C84" s="15"/>
      <c r="D84" s="325"/>
      <c r="E84" s="36"/>
      <c r="F84" s="309"/>
    </row>
    <row r="85" spans="1:6" ht="13.7" customHeight="1">
      <c r="A85" s="324"/>
      <c r="B85" s="523" t="s">
        <v>408</v>
      </c>
      <c r="C85" s="15"/>
      <c r="D85" s="325"/>
      <c r="E85" s="36"/>
      <c r="F85" s="309"/>
    </row>
    <row r="86" spans="1:6" ht="13.7" customHeight="1">
      <c r="A86" s="324"/>
      <c r="B86" s="523" t="s">
        <v>409</v>
      </c>
      <c r="C86" s="15"/>
      <c r="D86" s="325"/>
      <c r="E86" s="36"/>
      <c r="F86" s="309"/>
    </row>
    <row r="87" spans="1:6" ht="13.7" customHeight="1">
      <c r="A87" s="324"/>
      <c r="B87" s="523" t="s">
        <v>410</v>
      </c>
      <c r="C87" s="15"/>
      <c r="D87" s="325"/>
      <c r="E87" s="36"/>
      <c r="F87" s="309"/>
    </row>
    <row r="88" spans="1:6" ht="13.7" customHeight="1">
      <c r="A88" s="324"/>
      <c r="B88" s="523" t="s">
        <v>411</v>
      </c>
      <c r="C88" s="15"/>
      <c r="D88" s="325"/>
      <c r="E88" s="36"/>
      <c r="F88" s="309"/>
    </row>
    <row r="89" spans="1:6" ht="13.7" customHeight="1">
      <c r="A89" s="324"/>
      <c r="B89" s="523" t="s">
        <v>315</v>
      </c>
      <c r="C89" s="15"/>
      <c r="D89" s="325"/>
      <c r="E89" s="36"/>
      <c r="F89" s="309"/>
    </row>
    <row r="90" spans="1:6" ht="13.7" customHeight="1">
      <c r="A90" s="324"/>
      <c r="B90" s="523" t="s">
        <v>412</v>
      </c>
      <c r="C90" s="15"/>
      <c r="D90" s="325"/>
      <c r="E90" s="36"/>
      <c r="F90" s="309"/>
    </row>
    <row r="91" spans="1:6" ht="13.7" customHeight="1">
      <c r="A91" s="324"/>
      <c r="B91" s="523" t="s">
        <v>413</v>
      </c>
      <c r="C91" s="15"/>
      <c r="D91" s="325"/>
      <c r="E91" s="36"/>
      <c r="F91" s="309"/>
    </row>
    <row r="92" spans="1:6" ht="13.7" customHeight="1">
      <c r="A92" s="324"/>
      <c r="B92" s="523" t="s">
        <v>414</v>
      </c>
      <c r="C92" s="150" t="s">
        <v>39</v>
      </c>
      <c r="D92" s="325">
        <v>1</v>
      </c>
      <c r="E92" s="36"/>
      <c r="F92" s="331">
        <v>0</v>
      </c>
    </row>
    <row r="93" spans="1:6" ht="13.7" customHeight="1">
      <c r="A93" s="324"/>
      <c r="B93" s="523"/>
      <c r="C93" s="15"/>
      <c r="D93" s="325"/>
      <c r="E93" s="36"/>
      <c r="F93" s="309"/>
    </row>
    <row r="94" spans="1:6" ht="51" customHeight="1">
      <c r="A94" s="326" t="s">
        <v>89</v>
      </c>
      <c r="B94" s="523" t="s">
        <v>415</v>
      </c>
      <c r="C94" s="15"/>
      <c r="D94" s="325"/>
      <c r="E94" s="36"/>
      <c r="F94" s="309"/>
    </row>
    <row r="95" spans="1:6" ht="13.7" customHeight="1">
      <c r="A95" s="324"/>
      <c r="B95" s="523" t="s">
        <v>416</v>
      </c>
      <c r="C95" s="15"/>
      <c r="D95" s="325"/>
      <c r="E95" s="36"/>
      <c r="F95" s="309"/>
    </row>
    <row r="96" spans="1:6" ht="24.6" customHeight="1">
      <c r="A96" s="324"/>
      <c r="B96" s="523" t="s">
        <v>417</v>
      </c>
      <c r="C96" s="15"/>
      <c r="D96" s="325"/>
      <c r="E96" s="36"/>
      <c r="F96" s="309"/>
    </row>
    <row r="97" spans="1:6" ht="24.6" customHeight="1">
      <c r="A97" s="324"/>
      <c r="B97" s="523" t="s">
        <v>418</v>
      </c>
      <c r="C97" s="15"/>
      <c r="D97" s="325"/>
      <c r="E97" s="36"/>
      <c r="F97" s="309"/>
    </row>
    <row r="98" spans="1:6" ht="13.7" customHeight="1">
      <c r="A98" s="324"/>
      <c r="B98" s="523" t="s">
        <v>419</v>
      </c>
      <c r="C98" s="15"/>
      <c r="D98" s="325"/>
      <c r="E98" s="36"/>
      <c r="F98" s="309"/>
    </row>
    <row r="99" spans="1:6" ht="13.7" customHeight="1">
      <c r="A99" s="324"/>
      <c r="B99" s="523" t="s">
        <v>299</v>
      </c>
      <c r="C99" s="15"/>
      <c r="D99" s="325"/>
      <c r="E99" s="36"/>
      <c r="F99" s="309"/>
    </row>
    <row r="100" spans="1:6" ht="13.7" customHeight="1">
      <c r="A100" s="324"/>
      <c r="B100" s="523" t="s">
        <v>420</v>
      </c>
      <c r="C100" s="15"/>
      <c r="D100" s="325"/>
      <c r="E100" s="36"/>
      <c r="F100" s="309"/>
    </row>
    <row r="101" spans="1:6" ht="13.7" customHeight="1">
      <c r="A101" s="324"/>
      <c r="B101" s="523" t="s">
        <v>421</v>
      </c>
      <c r="C101" s="15"/>
      <c r="D101" s="325"/>
      <c r="E101" s="36"/>
      <c r="F101" s="309"/>
    </row>
    <row r="102" spans="1:6" ht="13.7" customHeight="1">
      <c r="A102" s="324"/>
      <c r="B102" s="523" t="s">
        <v>422</v>
      </c>
      <c r="C102" s="15"/>
      <c r="D102" s="325"/>
      <c r="E102" s="36"/>
      <c r="F102" s="309"/>
    </row>
    <row r="103" spans="1:6" ht="13.7" customHeight="1">
      <c r="A103" s="324"/>
      <c r="B103" s="523" t="s">
        <v>423</v>
      </c>
      <c r="C103" s="15"/>
      <c r="D103" s="325"/>
      <c r="E103" s="36"/>
      <c r="F103" s="309"/>
    </row>
    <row r="104" spans="1:6" ht="13.7" customHeight="1">
      <c r="A104" s="324"/>
      <c r="B104" s="523" t="s">
        <v>413</v>
      </c>
      <c r="C104" s="15"/>
      <c r="D104" s="325"/>
      <c r="E104" s="36"/>
      <c r="F104" s="309"/>
    </row>
    <row r="105" spans="1:6" ht="13.7" customHeight="1">
      <c r="A105" s="324"/>
      <c r="B105" s="523" t="s">
        <v>424</v>
      </c>
      <c r="C105" s="150" t="s">
        <v>39</v>
      </c>
      <c r="D105" s="325">
        <v>1</v>
      </c>
      <c r="E105" s="36"/>
      <c r="F105" s="331">
        <v>0</v>
      </c>
    </row>
    <row r="106" spans="1:6" ht="13.7" customHeight="1">
      <c r="A106" s="324"/>
      <c r="B106" s="523"/>
      <c r="C106" s="15"/>
      <c r="D106" s="325"/>
      <c r="E106" s="36"/>
      <c r="F106" s="309"/>
    </row>
    <row r="107" spans="1:6" ht="75" customHeight="1">
      <c r="A107" s="326" t="s">
        <v>46</v>
      </c>
      <c r="B107" s="549" t="s">
        <v>327</v>
      </c>
      <c r="C107" s="332"/>
      <c r="D107" s="333"/>
      <c r="E107" s="334"/>
      <c r="F107" s="309"/>
    </row>
    <row r="108" spans="1:6" ht="15" customHeight="1">
      <c r="A108" s="324"/>
      <c r="B108" s="549" t="s">
        <v>328</v>
      </c>
      <c r="C108" s="332"/>
      <c r="D108" s="333"/>
      <c r="E108" s="334"/>
      <c r="F108" s="309"/>
    </row>
    <row r="109" spans="1:6" ht="15" customHeight="1">
      <c r="A109" s="324"/>
      <c r="B109" s="549" t="s">
        <v>329</v>
      </c>
      <c r="C109" s="335" t="s">
        <v>148</v>
      </c>
      <c r="D109" s="333">
        <v>10</v>
      </c>
      <c r="E109" s="334"/>
      <c r="F109" s="331">
        <v>0</v>
      </c>
    </row>
    <row r="110" spans="1:6" ht="15" customHeight="1">
      <c r="A110" s="324"/>
      <c r="B110" s="549" t="s">
        <v>425</v>
      </c>
      <c r="C110" s="335" t="s">
        <v>148</v>
      </c>
      <c r="D110" s="333">
        <v>10</v>
      </c>
      <c r="E110" s="334"/>
      <c r="F110" s="331">
        <v>0</v>
      </c>
    </row>
    <row r="111" spans="1:6" ht="13.7" customHeight="1">
      <c r="A111" s="324"/>
      <c r="B111" s="592"/>
      <c r="C111" s="336"/>
      <c r="D111" s="337"/>
      <c r="E111" s="334"/>
      <c r="F111" s="309"/>
    </row>
    <row r="112" spans="1:6" ht="63" customHeight="1">
      <c r="A112" s="326" t="s">
        <v>48</v>
      </c>
      <c r="B112" s="593" t="s">
        <v>426</v>
      </c>
      <c r="C112" s="338"/>
      <c r="D112" s="339"/>
      <c r="E112" s="334"/>
      <c r="F112" s="309"/>
    </row>
    <row r="113" spans="1:6" ht="15" customHeight="1">
      <c r="A113" s="324"/>
      <c r="B113" s="593" t="s">
        <v>427</v>
      </c>
      <c r="C113" s="287" t="s">
        <v>148</v>
      </c>
      <c r="D113" s="339"/>
      <c r="E113" s="334"/>
      <c r="F113" s="331">
        <v>0</v>
      </c>
    </row>
    <row r="114" spans="1:6" ht="15" customHeight="1">
      <c r="A114" s="324"/>
      <c r="B114" s="593"/>
      <c r="C114" s="338"/>
      <c r="D114" s="339"/>
      <c r="E114" s="334"/>
      <c r="F114" s="309"/>
    </row>
    <row r="115" spans="1:6" ht="35.65" customHeight="1">
      <c r="A115" s="326" t="s">
        <v>99</v>
      </c>
      <c r="B115" s="594" t="s">
        <v>428</v>
      </c>
      <c r="C115" s="340"/>
      <c r="D115" s="341"/>
      <c r="E115" s="36"/>
      <c r="F115" s="309"/>
    </row>
    <row r="116" spans="1:6" ht="13.7" customHeight="1">
      <c r="A116" s="324"/>
      <c r="B116" s="523"/>
      <c r="C116" s="150" t="s">
        <v>56</v>
      </c>
      <c r="D116" s="342">
        <v>1</v>
      </c>
      <c r="E116" s="36"/>
      <c r="F116" s="331">
        <v>0</v>
      </c>
    </row>
    <row r="117" spans="1:6" ht="13.7" customHeight="1">
      <c r="A117" s="324"/>
      <c r="B117" s="523"/>
      <c r="C117" s="15"/>
      <c r="D117" s="325"/>
      <c r="E117" s="36"/>
      <c r="F117" s="309"/>
    </row>
    <row r="118" spans="1:6" ht="49.5" customHeight="1">
      <c r="A118" s="326" t="s">
        <v>102</v>
      </c>
      <c r="B118" s="523" t="s">
        <v>429</v>
      </c>
      <c r="C118" s="149"/>
      <c r="D118" s="343"/>
      <c r="E118" s="36"/>
      <c r="F118" s="309"/>
    </row>
    <row r="119" spans="1:6" ht="13.7" customHeight="1">
      <c r="A119" s="324"/>
      <c r="B119" s="523" t="s">
        <v>197</v>
      </c>
      <c r="C119" s="150" t="s">
        <v>148</v>
      </c>
      <c r="D119" s="342">
        <v>1</v>
      </c>
      <c r="E119" s="36"/>
      <c r="F119" s="331">
        <v>0</v>
      </c>
    </row>
    <row r="120" spans="1:6" ht="13.7" customHeight="1">
      <c r="A120" s="324"/>
      <c r="B120" s="523"/>
      <c r="C120" s="344"/>
      <c r="D120" s="345"/>
      <c r="E120" s="36"/>
      <c r="F120" s="309"/>
    </row>
    <row r="121" spans="1:6" ht="178.7" customHeight="1">
      <c r="A121" s="326" t="s">
        <v>104</v>
      </c>
      <c r="B121" s="595" t="s">
        <v>430</v>
      </c>
      <c r="C121" s="346"/>
      <c r="D121" s="347"/>
      <c r="E121" s="334"/>
      <c r="F121" s="309"/>
    </row>
    <row r="122" spans="1:6" ht="13.7" customHeight="1">
      <c r="A122" s="348"/>
      <c r="B122" s="540" t="s">
        <v>431</v>
      </c>
      <c r="C122" s="346"/>
      <c r="D122" s="347"/>
      <c r="E122" s="334"/>
      <c r="F122" s="309"/>
    </row>
    <row r="123" spans="1:6" ht="24.6" customHeight="1">
      <c r="A123" s="348"/>
      <c r="B123" s="540" t="s">
        <v>432</v>
      </c>
      <c r="C123" s="346"/>
      <c r="D123" s="347"/>
      <c r="E123" s="334"/>
      <c r="F123" s="309"/>
    </row>
    <row r="124" spans="1:6" ht="13.7" customHeight="1">
      <c r="A124" s="348"/>
      <c r="B124" s="540" t="s">
        <v>433</v>
      </c>
      <c r="C124" s="220" t="s">
        <v>148</v>
      </c>
      <c r="D124" s="347">
        <v>1</v>
      </c>
      <c r="E124" s="334"/>
      <c r="F124" s="331">
        <v>0</v>
      </c>
    </row>
    <row r="125" spans="1:6" ht="13.7" customHeight="1">
      <c r="A125" s="348"/>
      <c r="B125" s="501"/>
      <c r="C125" s="338"/>
      <c r="D125" s="339"/>
      <c r="E125" s="334"/>
      <c r="F125" s="309"/>
    </row>
    <row r="126" spans="1:6" ht="49.5" customHeight="1">
      <c r="A126" s="349" t="s">
        <v>108</v>
      </c>
      <c r="B126" s="501" t="s">
        <v>434</v>
      </c>
      <c r="C126" s="338"/>
      <c r="D126" s="339"/>
      <c r="E126" s="334"/>
      <c r="F126" s="309"/>
    </row>
    <row r="127" spans="1:6" ht="13.7" customHeight="1">
      <c r="A127" s="348"/>
      <c r="B127" s="501"/>
      <c r="C127" s="287" t="s">
        <v>39</v>
      </c>
      <c r="D127" s="339">
        <v>1</v>
      </c>
      <c r="E127" s="334"/>
      <c r="F127" s="331">
        <v>0</v>
      </c>
    </row>
    <row r="128" spans="1:6" ht="13.7" customHeight="1">
      <c r="A128" s="324"/>
      <c r="B128" s="594"/>
      <c r="C128" s="350"/>
      <c r="D128" s="351"/>
      <c r="E128" s="36"/>
      <c r="F128" s="309"/>
    </row>
    <row r="129" spans="1:6" ht="63" customHeight="1">
      <c r="A129" s="326" t="s">
        <v>111</v>
      </c>
      <c r="B129" s="592" t="s">
        <v>435</v>
      </c>
      <c r="C129" s="338"/>
      <c r="D129" s="339"/>
      <c r="E129" s="334"/>
      <c r="F129" s="309"/>
    </row>
    <row r="130" spans="1:6" ht="15" customHeight="1">
      <c r="A130" s="348"/>
      <c r="B130" s="540" t="s">
        <v>436</v>
      </c>
      <c r="C130" s="287" t="s">
        <v>56</v>
      </c>
      <c r="D130" s="339">
        <v>2</v>
      </c>
      <c r="E130" s="334"/>
      <c r="F130" s="331">
        <v>0</v>
      </c>
    </row>
    <row r="131" spans="1:6" ht="13.7" customHeight="1">
      <c r="A131" s="324"/>
      <c r="B131" s="594"/>
      <c r="C131" s="350"/>
      <c r="D131" s="351"/>
      <c r="E131" s="36"/>
      <c r="F131" s="309"/>
    </row>
    <row r="132" spans="1:6" ht="75" customHeight="1">
      <c r="A132" s="326" t="s">
        <v>113</v>
      </c>
      <c r="B132" s="592" t="s">
        <v>335</v>
      </c>
      <c r="C132" s="338"/>
      <c r="D132" s="339"/>
      <c r="E132" s="334"/>
      <c r="F132" s="309"/>
    </row>
    <row r="133" spans="1:6" ht="13.7" customHeight="1">
      <c r="A133" s="348"/>
      <c r="B133" s="501"/>
      <c r="C133" s="287" t="s">
        <v>39</v>
      </c>
      <c r="D133" s="339">
        <v>1</v>
      </c>
      <c r="E133" s="334"/>
      <c r="F133" s="331">
        <v>0</v>
      </c>
    </row>
    <row r="134" spans="1:6" ht="13.7" customHeight="1">
      <c r="A134" s="348"/>
      <c r="B134" s="501"/>
      <c r="C134" s="338"/>
      <c r="D134" s="339"/>
      <c r="E134" s="334"/>
      <c r="F134" s="309"/>
    </row>
    <row r="135" spans="1:6" ht="24.6" customHeight="1">
      <c r="A135" s="349" t="s">
        <v>117</v>
      </c>
      <c r="B135" s="501" t="s">
        <v>336</v>
      </c>
      <c r="C135" s="338"/>
      <c r="D135" s="339"/>
      <c r="E135" s="334"/>
      <c r="F135" s="309"/>
    </row>
    <row r="136" spans="1:6" ht="13.7" customHeight="1">
      <c r="A136" s="348"/>
      <c r="B136" s="501"/>
      <c r="C136" s="287" t="s">
        <v>337</v>
      </c>
      <c r="D136" s="339">
        <v>1</v>
      </c>
      <c r="E136" s="334"/>
      <c r="F136" s="331">
        <v>0</v>
      </c>
    </row>
    <row r="137" spans="1:6" ht="13.7" customHeight="1">
      <c r="A137" s="324"/>
      <c r="B137" s="594"/>
      <c r="C137" s="340"/>
      <c r="D137" s="352"/>
      <c r="E137" s="36"/>
      <c r="F137" s="309"/>
    </row>
    <row r="138" spans="1:6" ht="112.7" customHeight="1">
      <c r="A138" s="326" t="s">
        <v>120</v>
      </c>
      <c r="B138" s="523" t="s">
        <v>437</v>
      </c>
      <c r="C138" s="15"/>
      <c r="D138" s="325"/>
      <c r="E138" s="36"/>
      <c r="F138" s="309"/>
    </row>
    <row r="139" spans="1:6" ht="13.7" customHeight="1">
      <c r="A139" s="326"/>
      <c r="B139" s="523" t="s">
        <v>438</v>
      </c>
      <c r="C139" s="15"/>
      <c r="D139" s="325"/>
      <c r="E139" s="36"/>
      <c r="F139" s="309"/>
    </row>
    <row r="140" spans="1:6" ht="13.7" customHeight="1">
      <c r="A140" s="326"/>
      <c r="B140" s="523" t="s">
        <v>439</v>
      </c>
      <c r="C140" s="15"/>
      <c r="D140" s="325"/>
      <c r="E140" s="36"/>
      <c r="F140" s="309"/>
    </row>
    <row r="141" spans="1:6" ht="24.6" customHeight="1">
      <c r="A141" s="326"/>
      <c r="B141" s="523" t="s">
        <v>440</v>
      </c>
      <c r="C141" s="15"/>
      <c r="D141" s="325"/>
      <c r="E141" s="36"/>
      <c r="F141" s="309"/>
    </row>
    <row r="142" spans="1:6" ht="13.7" customHeight="1">
      <c r="A142" s="326"/>
      <c r="B142" s="523" t="s">
        <v>441</v>
      </c>
      <c r="C142" s="150" t="s">
        <v>56</v>
      </c>
      <c r="D142" s="325">
        <v>1</v>
      </c>
      <c r="E142" s="36"/>
      <c r="F142" s="331">
        <v>0</v>
      </c>
    </row>
    <row r="143" spans="1:6" ht="13.7" customHeight="1">
      <c r="A143" s="326"/>
      <c r="B143" s="523"/>
      <c r="C143" s="15"/>
      <c r="D143" s="325"/>
      <c r="E143" s="36"/>
      <c r="F143" s="309"/>
    </row>
    <row r="144" spans="1:6" ht="50.25" customHeight="1">
      <c r="A144" s="326" t="s">
        <v>122</v>
      </c>
      <c r="B144" s="523" t="s">
        <v>442</v>
      </c>
      <c r="C144" s="15"/>
      <c r="D144" s="325"/>
      <c r="E144" s="36"/>
      <c r="F144" s="309"/>
    </row>
    <row r="145" spans="1:6" ht="13.7" customHeight="1">
      <c r="A145" s="324"/>
      <c r="B145" s="523" t="s">
        <v>443</v>
      </c>
      <c r="C145" s="15"/>
      <c r="D145" s="325"/>
      <c r="E145" s="36"/>
      <c r="F145" s="309"/>
    </row>
    <row r="146" spans="1:6" ht="13.7" customHeight="1">
      <c r="A146" s="324"/>
      <c r="B146" s="499" t="s">
        <v>444</v>
      </c>
      <c r="C146" s="150" t="s">
        <v>56</v>
      </c>
      <c r="D146" s="325">
        <v>4</v>
      </c>
      <c r="E146" s="36"/>
      <c r="F146" s="331">
        <f>E146*$D146</f>
        <v>0</v>
      </c>
    </row>
    <row r="147" spans="1:6" ht="13.7" customHeight="1">
      <c r="A147" s="324"/>
      <c r="B147" s="499"/>
      <c r="C147" s="15"/>
      <c r="D147" s="325"/>
      <c r="E147" s="36"/>
      <c r="F147" s="309"/>
    </row>
    <row r="148" spans="1:6" ht="50.25" customHeight="1">
      <c r="A148" s="326" t="s">
        <v>128</v>
      </c>
      <c r="B148" s="523" t="s">
        <v>445</v>
      </c>
      <c r="C148" s="15"/>
      <c r="D148" s="325"/>
      <c r="E148" s="36"/>
      <c r="F148" s="309"/>
    </row>
    <row r="149" spans="1:6" ht="13.7" customHeight="1">
      <c r="A149" s="324"/>
      <c r="B149" s="523" t="s">
        <v>446</v>
      </c>
      <c r="C149" s="15"/>
      <c r="D149" s="325"/>
      <c r="E149" s="36"/>
      <c r="F149" s="309"/>
    </row>
    <row r="150" spans="1:6" ht="13.7" customHeight="1">
      <c r="A150" s="324"/>
      <c r="B150" s="499" t="s">
        <v>447</v>
      </c>
      <c r="C150" s="150" t="s">
        <v>56</v>
      </c>
      <c r="D150" s="325">
        <v>1</v>
      </c>
      <c r="E150" s="36"/>
      <c r="F150" s="331">
        <f>E150*$D150</f>
        <v>0</v>
      </c>
    </row>
    <row r="151" spans="1:6" ht="13.7" customHeight="1">
      <c r="A151" s="324"/>
      <c r="B151" s="499"/>
      <c r="C151" s="15"/>
      <c r="D151" s="325"/>
      <c r="E151" s="36"/>
      <c r="F151" s="309"/>
    </row>
    <row r="152" spans="1:6" ht="50.25" customHeight="1">
      <c r="A152" s="326" t="s">
        <v>130</v>
      </c>
      <c r="B152" s="499" t="s">
        <v>448</v>
      </c>
      <c r="C152" s="15"/>
      <c r="D152" s="325"/>
      <c r="E152" s="36"/>
      <c r="F152" s="309"/>
    </row>
    <row r="153" spans="1:6" ht="13.7" customHeight="1">
      <c r="A153" s="324"/>
      <c r="B153" s="499" t="s">
        <v>449</v>
      </c>
      <c r="C153" s="150" t="s">
        <v>56</v>
      </c>
      <c r="D153" s="325">
        <v>4</v>
      </c>
      <c r="E153" s="36"/>
      <c r="F153" s="331">
        <f>E153*$D153</f>
        <v>0</v>
      </c>
    </row>
    <row r="154" spans="1:6" ht="13.7" customHeight="1">
      <c r="A154" s="324"/>
      <c r="B154" s="499"/>
      <c r="C154" s="15"/>
      <c r="D154" s="325"/>
      <c r="E154" s="36"/>
      <c r="F154" s="309"/>
    </row>
    <row r="155" spans="1:6" ht="51.75" customHeight="1">
      <c r="A155" s="326" t="s">
        <v>132</v>
      </c>
      <c r="B155" s="499" t="s">
        <v>450</v>
      </c>
      <c r="C155" s="15"/>
      <c r="D155" s="325"/>
      <c r="E155" s="36"/>
      <c r="F155" s="309"/>
    </row>
    <row r="156" spans="1:6" ht="13.7" customHeight="1">
      <c r="A156" s="324"/>
      <c r="B156" s="499" t="s">
        <v>451</v>
      </c>
      <c r="C156" s="150" t="s">
        <v>56</v>
      </c>
      <c r="D156" s="325">
        <v>1</v>
      </c>
      <c r="E156" s="36"/>
      <c r="F156" s="331">
        <f>E156*$D156</f>
        <v>0</v>
      </c>
    </row>
    <row r="157" spans="1:6" ht="13.7" customHeight="1">
      <c r="A157" s="324"/>
      <c r="B157" s="523"/>
      <c r="C157" s="15"/>
      <c r="D157" s="342"/>
      <c r="E157" s="36"/>
      <c r="F157" s="309"/>
    </row>
    <row r="158" spans="1:6" ht="90.6" customHeight="1">
      <c r="A158" s="326" t="s">
        <v>280</v>
      </c>
      <c r="B158" s="523" t="s">
        <v>452</v>
      </c>
      <c r="C158" s="15"/>
      <c r="D158" s="342"/>
      <c r="E158" s="36"/>
      <c r="F158" s="309"/>
    </row>
    <row r="159" spans="1:6" ht="13.7" customHeight="1">
      <c r="A159" s="324"/>
      <c r="B159" s="523" t="s">
        <v>453</v>
      </c>
      <c r="C159" s="15"/>
      <c r="D159" s="342"/>
      <c r="E159" s="36"/>
      <c r="F159" s="309"/>
    </row>
    <row r="160" spans="1:6" ht="13.7" customHeight="1">
      <c r="A160" s="324"/>
      <c r="B160" s="523" t="s">
        <v>454</v>
      </c>
      <c r="C160" s="15"/>
      <c r="D160" s="342"/>
      <c r="E160" s="36"/>
      <c r="F160" s="309"/>
    </row>
    <row r="161" spans="1:6" ht="13.7" customHeight="1">
      <c r="A161" s="324"/>
      <c r="B161" s="523" t="s">
        <v>455</v>
      </c>
      <c r="C161" s="15"/>
      <c r="D161" s="342"/>
      <c r="E161" s="36"/>
      <c r="F161" s="309"/>
    </row>
    <row r="162" spans="1:6" ht="13.7" customHeight="1">
      <c r="A162" s="324"/>
      <c r="B162" s="523"/>
      <c r="C162" s="150" t="s">
        <v>178</v>
      </c>
      <c r="D162" s="342">
        <v>435</v>
      </c>
      <c r="E162" s="36"/>
      <c r="F162" s="331">
        <f>E162*$D162</f>
        <v>0</v>
      </c>
    </row>
    <row r="163" spans="1:6" ht="13.7" customHeight="1">
      <c r="A163" s="324"/>
      <c r="B163" s="523"/>
      <c r="C163" s="15"/>
      <c r="D163" s="342"/>
      <c r="E163" s="36"/>
      <c r="F163" s="309"/>
    </row>
    <row r="164" spans="1:6" ht="79.7" customHeight="1">
      <c r="A164" s="326" t="s">
        <v>283</v>
      </c>
      <c r="B164" s="523" t="s">
        <v>456</v>
      </c>
      <c r="C164" s="45"/>
      <c r="D164" s="308"/>
      <c r="E164" s="353"/>
      <c r="F164" s="309"/>
    </row>
    <row r="165" spans="1:6" ht="24.6" customHeight="1">
      <c r="A165" s="311"/>
      <c r="B165" s="523" t="s">
        <v>457</v>
      </c>
      <c r="C165" s="45"/>
      <c r="D165" s="308"/>
      <c r="E165" s="353"/>
      <c r="F165" s="309"/>
    </row>
    <row r="166" spans="1:6" ht="13.7" customHeight="1">
      <c r="A166" s="311"/>
      <c r="B166" s="523" t="s">
        <v>458</v>
      </c>
      <c r="C166" s="41" t="s">
        <v>202</v>
      </c>
      <c r="D166" s="308">
        <v>49</v>
      </c>
      <c r="E166" s="153"/>
      <c r="F166" s="331">
        <f>E166*$D166</f>
        <v>0</v>
      </c>
    </row>
    <row r="167" spans="1:6" ht="13.7" customHeight="1">
      <c r="A167" s="311"/>
      <c r="B167" s="523"/>
      <c r="C167" s="45"/>
      <c r="D167" s="308"/>
      <c r="E167" s="353"/>
      <c r="F167" s="309"/>
    </row>
    <row r="168" spans="1:6" ht="90.6" customHeight="1">
      <c r="A168" s="326" t="s">
        <v>284</v>
      </c>
      <c r="B168" s="523" t="s">
        <v>459</v>
      </c>
      <c r="C168" s="45"/>
      <c r="D168" s="308"/>
      <c r="E168" s="353"/>
      <c r="F168" s="309"/>
    </row>
    <row r="169" spans="1:6" ht="40.5" customHeight="1">
      <c r="A169" s="311"/>
      <c r="B169" s="596" t="s">
        <v>460</v>
      </c>
      <c r="C169" s="45"/>
      <c r="D169" s="308"/>
      <c r="E169" s="353"/>
      <c r="F169" s="309"/>
    </row>
    <row r="170" spans="1:6" ht="13.7" customHeight="1">
      <c r="A170" s="311"/>
      <c r="B170" s="523" t="s">
        <v>461</v>
      </c>
      <c r="C170" s="41" t="s">
        <v>202</v>
      </c>
      <c r="D170" s="308">
        <v>12</v>
      </c>
      <c r="E170" s="353"/>
      <c r="F170" s="331">
        <f>E170*$D170</f>
        <v>0</v>
      </c>
    </row>
    <row r="171" spans="1:6" ht="13.7" customHeight="1">
      <c r="A171" s="311"/>
      <c r="B171" s="523"/>
      <c r="C171" s="45"/>
      <c r="D171" s="308"/>
      <c r="E171" s="353"/>
      <c r="F171" s="309"/>
    </row>
    <row r="172" spans="1:6" ht="13.7" customHeight="1">
      <c r="A172" s="311"/>
      <c r="B172" s="523"/>
      <c r="C172" s="45"/>
      <c r="D172" s="308"/>
      <c r="E172" s="353"/>
      <c r="F172" s="309"/>
    </row>
    <row r="173" spans="1:6" ht="35.65" customHeight="1">
      <c r="A173" s="326" t="s">
        <v>286</v>
      </c>
      <c r="B173" s="523" t="s">
        <v>462</v>
      </c>
      <c r="C173" s="45"/>
      <c r="D173" s="308"/>
      <c r="E173" s="353"/>
      <c r="F173" s="309"/>
    </row>
    <row r="174" spans="1:6" ht="13.7" customHeight="1">
      <c r="A174" s="311"/>
      <c r="B174" s="523"/>
      <c r="C174" s="41" t="s">
        <v>202</v>
      </c>
      <c r="D174" s="308">
        <v>9.5</v>
      </c>
      <c r="E174" s="353"/>
      <c r="F174" s="331">
        <f>E174*$D174</f>
        <v>0</v>
      </c>
    </row>
    <row r="175" spans="1:6" ht="13.7" customHeight="1">
      <c r="A175" s="311"/>
      <c r="B175" s="523"/>
      <c r="C175" s="45"/>
      <c r="D175" s="308"/>
      <c r="E175" s="36"/>
      <c r="F175" s="309"/>
    </row>
    <row r="176" spans="1:6" ht="39" customHeight="1">
      <c r="A176" s="326" t="s">
        <v>288</v>
      </c>
      <c r="B176" s="523" t="s">
        <v>463</v>
      </c>
      <c r="C176" s="149"/>
      <c r="D176" s="325"/>
      <c r="E176" s="36"/>
      <c r="F176" s="309"/>
    </row>
    <row r="177" spans="1:6" ht="13.7" customHeight="1">
      <c r="A177" s="324"/>
      <c r="B177" s="523" t="s">
        <v>464</v>
      </c>
      <c r="C177" s="149"/>
      <c r="D177" s="325"/>
      <c r="E177" s="36"/>
      <c r="F177" s="309"/>
    </row>
    <row r="178" spans="1:6" ht="24.6" customHeight="1">
      <c r="A178" s="324"/>
      <c r="B178" s="523" t="s">
        <v>465</v>
      </c>
      <c r="C178" s="149"/>
      <c r="D178" s="325"/>
      <c r="E178" s="36"/>
      <c r="F178" s="309"/>
    </row>
    <row r="179" spans="1:6" ht="24.6" customHeight="1">
      <c r="A179" s="324"/>
      <c r="B179" s="523" t="s">
        <v>466</v>
      </c>
      <c r="C179" s="149"/>
      <c r="D179" s="325"/>
      <c r="E179" s="36"/>
      <c r="F179" s="309"/>
    </row>
    <row r="180" spans="1:6" ht="13.7" customHeight="1">
      <c r="A180" s="324"/>
      <c r="B180" s="523" t="s">
        <v>467</v>
      </c>
      <c r="C180" s="149"/>
      <c r="D180" s="325"/>
      <c r="E180" s="36"/>
      <c r="F180" s="309"/>
    </row>
    <row r="181" spans="1:6" ht="13.7" customHeight="1">
      <c r="A181" s="324"/>
      <c r="B181" s="523" t="s">
        <v>468</v>
      </c>
      <c r="C181" s="149"/>
      <c r="D181" s="325"/>
      <c r="E181" s="36"/>
      <c r="F181" s="309"/>
    </row>
    <row r="182" spans="1:6" ht="13.7" customHeight="1">
      <c r="A182" s="324"/>
      <c r="B182" s="523" t="s">
        <v>469</v>
      </c>
      <c r="C182" s="149"/>
      <c r="D182" s="325"/>
      <c r="E182" s="36"/>
      <c r="F182" s="309"/>
    </row>
    <row r="183" spans="1:6" ht="13.7" customHeight="1">
      <c r="A183" s="324"/>
      <c r="B183" s="523" t="s">
        <v>470</v>
      </c>
      <c r="C183" s="149"/>
      <c r="D183" s="325"/>
      <c r="E183" s="36"/>
      <c r="F183" s="309"/>
    </row>
    <row r="184" spans="1:6" ht="13.7" customHeight="1">
      <c r="A184" s="324"/>
      <c r="B184" s="523" t="s">
        <v>471</v>
      </c>
      <c r="C184" s="149"/>
      <c r="D184" s="325"/>
      <c r="E184" s="36"/>
      <c r="F184" s="309"/>
    </row>
    <row r="185" spans="1:6" ht="13.7" customHeight="1">
      <c r="A185" s="324"/>
      <c r="B185" s="523" t="s">
        <v>472</v>
      </c>
      <c r="C185" s="150" t="s">
        <v>148</v>
      </c>
      <c r="D185" s="325">
        <v>1</v>
      </c>
      <c r="E185" s="36"/>
      <c r="F185" s="331">
        <f>E185*$D185</f>
        <v>0</v>
      </c>
    </row>
    <row r="186" spans="1:6" ht="13.7" customHeight="1">
      <c r="A186" s="324"/>
      <c r="B186" s="523" t="s">
        <v>473</v>
      </c>
      <c r="C186" s="150" t="s">
        <v>148</v>
      </c>
      <c r="D186" s="325">
        <v>4</v>
      </c>
      <c r="E186" s="36"/>
      <c r="F186" s="331">
        <f>E186*$D186</f>
        <v>0</v>
      </c>
    </row>
    <row r="187" spans="1:6" ht="13.7" customHeight="1">
      <c r="A187" s="311"/>
      <c r="B187" s="523" t="s">
        <v>474</v>
      </c>
      <c r="C187" s="41" t="s">
        <v>148</v>
      </c>
      <c r="D187" s="308">
        <v>1</v>
      </c>
      <c r="E187" s="36"/>
      <c r="F187" s="331">
        <f>E187*$D187</f>
        <v>0</v>
      </c>
    </row>
    <row r="188" spans="1:6" ht="13.7" customHeight="1">
      <c r="A188" s="311"/>
      <c r="B188" s="523"/>
      <c r="C188" s="45"/>
      <c r="D188" s="308"/>
      <c r="E188" s="36"/>
      <c r="F188" s="309"/>
    </row>
    <row r="189" spans="1:6" ht="52.5" customHeight="1">
      <c r="A189" s="326" t="s">
        <v>291</v>
      </c>
      <c r="B189" s="523" t="s">
        <v>475</v>
      </c>
      <c r="C189" s="45"/>
      <c r="D189" s="308"/>
      <c r="E189" s="36"/>
      <c r="F189" s="309"/>
    </row>
    <row r="190" spans="1:6" ht="13.7" customHeight="1">
      <c r="A190" s="311"/>
      <c r="B190" s="523" t="s">
        <v>476</v>
      </c>
      <c r="C190" s="41" t="s">
        <v>56</v>
      </c>
      <c r="D190" s="308">
        <v>9</v>
      </c>
      <c r="E190" s="36"/>
      <c r="F190" s="331">
        <f>E190*$D190</f>
        <v>0</v>
      </c>
    </row>
    <row r="191" spans="1:6" ht="13.7" customHeight="1">
      <c r="A191" s="311"/>
      <c r="B191" s="523"/>
      <c r="C191" s="45"/>
      <c r="D191" s="308"/>
      <c r="E191" s="36"/>
      <c r="F191" s="309"/>
    </row>
    <row r="192" spans="1:6" ht="50.25" customHeight="1">
      <c r="A192" s="326" t="s">
        <v>293</v>
      </c>
      <c r="B192" s="523" t="s">
        <v>477</v>
      </c>
      <c r="C192" s="45"/>
      <c r="D192" s="308"/>
      <c r="E192" s="36"/>
      <c r="F192" s="309"/>
    </row>
    <row r="193" spans="1:6" ht="13.7" customHeight="1">
      <c r="A193" s="311"/>
      <c r="B193" s="523" t="s">
        <v>478</v>
      </c>
      <c r="C193" s="45"/>
      <c r="D193" s="308"/>
      <c r="E193" s="36"/>
      <c r="F193" s="309"/>
    </row>
    <row r="194" spans="1:6" ht="13.7" customHeight="1">
      <c r="A194" s="311"/>
      <c r="B194" s="523" t="s">
        <v>479</v>
      </c>
      <c r="C194" s="41" t="s">
        <v>56</v>
      </c>
      <c r="D194" s="308">
        <v>1</v>
      </c>
      <c r="E194" s="36"/>
      <c r="F194" s="331">
        <f>E194*$D194</f>
        <v>0</v>
      </c>
    </row>
    <row r="195" spans="1:6" ht="13.7" customHeight="1">
      <c r="A195" s="311"/>
      <c r="B195" s="523" t="s">
        <v>480</v>
      </c>
      <c r="C195" s="41" t="s">
        <v>56</v>
      </c>
      <c r="D195" s="308">
        <v>1</v>
      </c>
      <c r="E195" s="36"/>
      <c r="F195" s="331">
        <f>E195*$D195</f>
        <v>0</v>
      </c>
    </row>
    <row r="196" spans="1:6" ht="13.7" customHeight="1">
      <c r="A196" s="311"/>
      <c r="B196" s="523"/>
      <c r="C196" s="45"/>
      <c r="D196" s="308"/>
      <c r="E196" s="36"/>
      <c r="F196" s="309"/>
    </row>
    <row r="197" spans="1:6" ht="35.65" customHeight="1">
      <c r="A197" s="354" t="s">
        <v>295</v>
      </c>
      <c r="B197" s="523" t="s">
        <v>481</v>
      </c>
      <c r="C197" s="15"/>
      <c r="D197" s="325"/>
      <c r="E197" s="36"/>
      <c r="F197" s="309"/>
    </row>
    <row r="198" spans="1:6" ht="13.7" customHeight="1">
      <c r="A198" s="355"/>
      <c r="B198" s="523"/>
      <c r="C198" s="356" t="s">
        <v>178</v>
      </c>
      <c r="D198" s="357">
        <v>80</v>
      </c>
      <c r="E198" s="36"/>
      <c r="F198" s="331">
        <f>E198*$D198</f>
        <v>0</v>
      </c>
    </row>
    <row r="199" spans="1:6" ht="13.7" customHeight="1">
      <c r="A199" s="355"/>
      <c r="B199" s="523"/>
      <c r="C199" s="15"/>
      <c r="D199" s="325"/>
      <c r="E199" s="36"/>
      <c r="F199" s="309"/>
    </row>
    <row r="200" spans="1:6" ht="37.5" customHeight="1">
      <c r="A200" s="354" t="s">
        <v>130</v>
      </c>
      <c r="B200" s="523" t="s">
        <v>482</v>
      </c>
      <c r="C200" s="15"/>
      <c r="D200" s="325"/>
      <c r="E200" s="36"/>
      <c r="F200" s="309"/>
    </row>
    <row r="201" spans="1:6" ht="13.7" customHeight="1">
      <c r="A201" s="358"/>
      <c r="B201" s="523"/>
      <c r="C201" s="150" t="s">
        <v>39</v>
      </c>
      <c r="D201" s="342">
        <v>1</v>
      </c>
      <c r="E201" s="36"/>
      <c r="F201" s="331">
        <f>E201*$D201</f>
        <v>0</v>
      </c>
    </row>
    <row r="202" spans="1:6" ht="13.7" customHeight="1">
      <c r="A202" s="358"/>
      <c r="B202" s="523"/>
      <c r="C202" s="15"/>
      <c r="D202" s="342"/>
      <c r="E202" s="36"/>
      <c r="F202" s="309"/>
    </row>
    <row r="203" spans="1:6" ht="51.75" customHeight="1">
      <c r="A203" s="354" t="s">
        <v>132</v>
      </c>
      <c r="B203" s="523" t="s">
        <v>483</v>
      </c>
      <c r="C203" s="15"/>
      <c r="D203" s="342"/>
      <c r="E203" s="106"/>
      <c r="F203" s="309"/>
    </row>
    <row r="204" spans="1:6" ht="13.7" customHeight="1">
      <c r="A204" s="359"/>
      <c r="B204" s="597"/>
      <c r="C204" s="41" t="s">
        <v>337</v>
      </c>
      <c r="D204" s="308">
        <v>1</v>
      </c>
      <c r="E204" s="15"/>
      <c r="F204" s="331">
        <f>E204*$D204</f>
        <v>0</v>
      </c>
    </row>
    <row r="205" spans="1:6" ht="13.7" customHeight="1">
      <c r="A205" s="324"/>
      <c r="B205" s="523"/>
      <c r="C205" s="45"/>
      <c r="D205" s="308"/>
      <c r="E205" s="15"/>
      <c r="F205" s="309"/>
    </row>
    <row r="206" spans="1:6" ht="24.6" customHeight="1">
      <c r="A206" s="326" t="s">
        <v>280</v>
      </c>
      <c r="B206" s="523" t="s">
        <v>133</v>
      </c>
      <c r="C206" s="45"/>
      <c r="D206" s="308"/>
      <c r="E206" s="15"/>
      <c r="F206" s="309"/>
    </row>
    <row r="207" spans="1:6" ht="13.7" customHeight="1">
      <c r="A207" s="311"/>
      <c r="B207" s="523"/>
      <c r="C207" s="41" t="s">
        <v>134</v>
      </c>
      <c r="D207" s="360">
        <v>0.05</v>
      </c>
      <c r="E207" s="15">
        <f>SUM(F14:F204)</f>
        <v>0</v>
      </c>
      <c r="F207" s="309">
        <f>$D207*E207</f>
        <v>0</v>
      </c>
    </row>
    <row r="208" spans="1:6" ht="14.1" customHeight="1">
      <c r="A208" s="361"/>
      <c r="B208" s="598"/>
      <c r="C208" s="25"/>
      <c r="D208" s="362"/>
      <c r="E208" s="363"/>
      <c r="F208" s="317"/>
    </row>
    <row r="209" spans="1:6" ht="14.65" customHeight="1">
      <c r="A209" s="364"/>
      <c r="B209" s="599" t="s">
        <v>484</v>
      </c>
      <c r="C209" s="365" t="s">
        <v>51</v>
      </c>
      <c r="D209" s="366"/>
      <c r="E209" s="367"/>
      <c r="F209" s="368">
        <f>SUM(F14:F208)</f>
        <v>0</v>
      </c>
    </row>
  </sheetData>
  <mergeCells count="2">
    <mergeCell ref="B7:F7"/>
    <mergeCell ref="B6:F6"/>
  </mergeCells>
  <pageMargins left="1" right="1" top="1" bottom="1" header="0.25" footer="0.25"/>
  <pageSetup scale="14" orientation="portrait" r:id="rId1"/>
  <headerFooter>
    <oddFooter>&amp;C&amp;"Helvetica,Regular"&amp;12&amp;K000000&amp;P</oddFooter>
  </headerFooter>
</worksheet>
</file>

<file path=xl/worksheets/sheet6.xml><?xml version="1.0" encoding="utf-8"?>
<worksheet xmlns="http://schemas.openxmlformats.org/spreadsheetml/2006/main" xmlns:r="http://schemas.openxmlformats.org/officeDocument/2006/relationships">
  <dimension ref="A1:F143"/>
  <sheetViews>
    <sheetView showGridLines="0" view="pageBreakPreview" zoomScaleNormal="100" zoomScaleSheetLayoutView="100" workbookViewId="0">
      <selection activeCell="E24" sqref="E24"/>
    </sheetView>
  </sheetViews>
  <sheetFormatPr defaultColWidth="9" defaultRowHeight="12" customHeight="1"/>
  <cols>
    <col min="1" max="1" width="7" style="369" customWidth="1"/>
    <col min="2" max="2" width="46.7109375" style="583" customWidth="1"/>
    <col min="3" max="3" width="7" style="369" customWidth="1"/>
    <col min="4" max="4" width="6.42578125" style="369" customWidth="1"/>
    <col min="5" max="5" width="10.28515625" style="369" customWidth="1"/>
    <col min="6" max="6" width="13" style="369" customWidth="1"/>
    <col min="7" max="7" width="9" style="369" customWidth="1"/>
    <col min="8" max="16384" width="9" style="369"/>
  </cols>
  <sheetData>
    <row r="1" spans="1:6" ht="12.6" customHeight="1">
      <c r="A1" s="370"/>
      <c r="B1" s="600"/>
      <c r="C1" s="102"/>
      <c r="D1" s="371"/>
      <c r="E1" s="102"/>
      <c r="F1" s="104"/>
    </row>
    <row r="2" spans="1:6" ht="15.6" customHeight="1">
      <c r="A2" s="12" t="s">
        <v>346</v>
      </c>
      <c r="B2" s="496" t="s">
        <v>347</v>
      </c>
      <c r="C2" s="13"/>
      <c r="D2" s="308"/>
      <c r="E2" s="15"/>
      <c r="F2" s="16"/>
    </row>
    <row r="3" spans="1:6" ht="15.6" customHeight="1">
      <c r="A3" s="17"/>
      <c r="B3" s="496"/>
      <c r="C3" s="13"/>
      <c r="D3" s="308"/>
      <c r="E3" s="15"/>
      <c r="F3" s="16"/>
    </row>
    <row r="4" spans="1:6" ht="15.6" customHeight="1">
      <c r="A4" s="307" t="s">
        <v>485</v>
      </c>
      <c r="B4" s="601" t="s">
        <v>486</v>
      </c>
      <c r="C4" s="13"/>
      <c r="D4" s="308"/>
      <c r="E4" s="15"/>
      <c r="F4" s="16"/>
    </row>
    <row r="5" spans="1:6" ht="15.6" customHeight="1">
      <c r="A5" s="17"/>
      <c r="B5" s="496"/>
      <c r="C5" s="13"/>
      <c r="D5" s="308"/>
      <c r="E5" s="15"/>
      <c r="F5" s="16"/>
    </row>
    <row r="6" spans="1:6" ht="15.6" customHeight="1">
      <c r="A6" s="17"/>
      <c r="B6" s="496"/>
      <c r="C6" s="13"/>
      <c r="D6" s="308"/>
      <c r="E6" s="15"/>
      <c r="F6" s="16"/>
    </row>
    <row r="7" spans="1:6" ht="23.65" customHeight="1">
      <c r="A7" s="18"/>
      <c r="B7" s="452" t="s">
        <v>29</v>
      </c>
      <c r="C7" s="455"/>
      <c r="D7" s="455"/>
      <c r="E7" s="455"/>
      <c r="F7" s="456"/>
    </row>
    <row r="8" spans="1:6" ht="23.65" customHeight="1">
      <c r="A8" s="20"/>
      <c r="B8" s="452" t="s">
        <v>30</v>
      </c>
      <c r="C8" s="458"/>
      <c r="D8" s="458"/>
      <c r="E8" s="457"/>
      <c r="F8" s="471"/>
    </row>
    <row r="9" spans="1:6" ht="13.7" customHeight="1">
      <c r="A9" s="22"/>
      <c r="B9" s="497"/>
      <c r="C9" s="314"/>
      <c r="D9" s="315"/>
      <c r="E9" s="316"/>
      <c r="F9" s="372"/>
    </row>
    <row r="10" spans="1:6" ht="14.65" customHeight="1">
      <c r="A10" s="318" t="s">
        <v>31</v>
      </c>
      <c r="B10" s="602" t="s">
        <v>32</v>
      </c>
      <c r="C10" s="115" t="s">
        <v>33</v>
      </c>
      <c r="D10" s="115" t="s">
        <v>34</v>
      </c>
      <c r="E10" s="115" t="s">
        <v>35</v>
      </c>
      <c r="F10" s="319" t="s">
        <v>36</v>
      </c>
    </row>
    <row r="11" spans="1:6" ht="18" customHeight="1">
      <c r="A11" s="29"/>
      <c r="B11" s="498"/>
      <c r="C11" s="321"/>
      <c r="D11" s="322"/>
      <c r="E11" s="321"/>
      <c r="F11" s="373"/>
    </row>
    <row r="12" spans="1:6" ht="12.6" customHeight="1">
      <c r="A12" s="374"/>
      <c r="B12" s="525"/>
      <c r="C12" s="15"/>
      <c r="D12" s="343"/>
      <c r="E12" s="36"/>
      <c r="F12" s="16"/>
    </row>
    <row r="13" spans="1:6" ht="12.6" customHeight="1">
      <c r="A13" s="40"/>
      <c r="B13" s="544"/>
      <c r="C13" s="15"/>
      <c r="D13" s="343"/>
      <c r="E13" s="36"/>
      <c r="F13" s="16"/>
    </row>
    <row r="14" spans="1:6" ht="166.7" customHeight="1">
      <c r="A14" s="37" t="s">
        <v>37</v>
      </c>
      <c r="B14" s="544" t="s">
        <v>487</v>
      </c>
      <c r="C14" s="15"/>
      <c r="D14" s="343"/>
      <c r="E14" s="36"/>
      <c r="F14" s="16"/>
    </row>
    <row r="15" spans="1:6" ht="12.6" customHeight="1">
      <c r="A15" s="40"/>
      <c r="B15" s="525" t="s">
        <v>488</v>
      </c>
      <c r="C15" s="15"/>
      <c r="D15" s="343"/>
      <c r="E15" s="36"/>
      <c r="F15" s="16"/>
    </row>
    <row r="16" spans="1:6" ht="12.6" customHeight="1">
      <c r="A16" s="40"/>
      <c r="B16" s="525" t="s">
        <v>489</v>
      </c>
      <c r="C16" s="15"/>
      <c r="D16" s="343"/>
      <c r="E16" s="36"/>
      <c r="F16" s="16"/>
    </row>
    <row r="17" spans="1:6" ht="12.6" customHeight="1">
      <c r="A17" s="40"/>
      <c r="B17" s="525" t="s">
        <v>490</v>
      </c>
      <c r="C17" s="15"/>
      <c r="D17" s="343"/>
      <c r="E17" s="36"/>
      <c r="F17" s="16"/>
    </row>
    <row r="18" spans="1:6" ht="12.6" customHeight="1">
      <c r="A18" s="40"/>
      <c r="B18" s="525" t="s">
        <v>491</v>
      </c>
      <c r="C18" s="15"/>
      <c r="D18" s="343"/>
      <c r="E18" s="36"/>
      <c r="F18" s="16"/>
    </row>
    <row r="19" spans="1:6" ht="12.6" customHeight="1">
      <c r="A19" s="40"/>
      <c r="B19" s="525" t="s">
        <v>492</v>
      </c>
      <c r="C19" s="15"/>
      <c r="D19" s="343"/>
      <c r="E19" s="36"/>
      <c r="F19" s="16"/>
    </row>
    <row r="20" spans="1:6" ht="12.6" customHeight="1">
      <c r="A20" s="40"/>
      <c r="B20" s="525" t="s">
        <v>493</v>
      </c>
      <c r="C20" s="15"/>
      <c r="D20" s="343"/>
      <c r="E20" s="36"/>
      <c r="F20" s="16"/>
    </row>
    <row r="21" spans="1:6" ht="12.6" customHeight="1">
      <c r="A21" s="40"/>
      <c r="B21" s="525" t="s">
        <v>494</v>
      </c>
      <c r="C21" s="15"/>
      <c r="D21" s="343"/>
      <c r="E21" s="36"/>
      <c r="F21" s="16"/>
    </row>
    <row r="22" spans="1:6" ht="12.6" customHeight="1">
      <c r="A22" s="40"/>
      <c r="B22" s="525" t="s">
        <v>495</v>
      </c>
      <c r="C22" s="15"/>
      <c r="D22" s="343"/>
      <c r="E22" s="36"/>
      <c r="F22" s="16"/>
    </row>
    <row r="23" spans="1:6" ht="12.6" customHeight="1">
      <c r="A23" s="40"/>
      <c r="B23" s="525" t="s">
        <v>496</v>
      </c>
      <c r="C23" s="15"/>
      <c r="D23" s="343"/>
      <c r="E23" s="36"/>
      <c r="F23" s="39"/>
    </row>
    <row r="24" spans="1:6" ht="12.6" customHeight="1">
      <c r="A24" s="40"/>
      <c r="B24" s="525" t="s">
        <v>497</v>
      </c>
      <c r="C24" s="150" t="s">
        <v>56</v>
      </c>
      <c r="D24" s="343">
        <v>1</v>
      </c>
      <c r="E24" s="375"/>
      <c r="F24" s="199">
        <f>E24*$D24</f>
        <v>0</v>
      </c>
    </row>
    <row r="25" spans="1:6" ht="12.6" customHeight="1">
      <c r="A25" s="40"/>
      <c r="B25" s="544"/>
      <c r="C25" s="15"/>
      <c r="D25" s="343"/>
      <c r="E25" s="36"/>
      <c r="F25" s="202"/>
    </row>
    <row r="26" spans="1:6" ht="166.7" customHeight="1">
      <c r="A26" s="37" t="s">
        <v>40</v>
      </c>
      <c r="B26" s="544" t="s">
        <v>498</v>
      </c>
      <c r="C26" s="15"/>
      <c r="D26" s="343"/>
      <c r="E26" s="36"/>
      <c r="F26" s="16"/>
    </row>
    <row r="27" spans="1:6" ht="12.6" customHeight="1">
      <c r="A27" s="40"/>
      <c r="B27" s="525" t="s">
        <v>499</v>
      </c>
      <c r="C27" s="15"/>
      <c r="D27" s="343"/>
      <c r="E27" s="36"/>
      <c r="F27" s="16"/>
    </row>
    <row r="28" spans="1:6" ht="12.6" customHeight="1">
      <c r="A28" s="40"/>
      <c r="B28" s="525" t="s">
        <v>489</v>
      </c>
      <c r="C28" s="15"/>
      <c r="D28" s="343"/>
      <c r="E28" s="36"/>
      <c r="F28" s="16"/>
    </row>
    <row r="29" spans="1:6" ht="12.6" customHeight="1">
      <c r="A29" s="40"/>
      <c r="B29" s="525" t="s">
        <v>500</v>
      </c>
      <c r="C29" s="15"/>
      <c r="D29" s="343"/>
      <c r="E29" s="36"/>
      <c r="F29" s="16"/>
    </row>
    <row r="30" spans="1:6" ht="12.6" customHeight="1">
      <c r="A30" s="40"/>
      <c r="B30" s="525" t="s">
        <v>491</v>
      </c>
      <c r="C30" s="15"/>
      <c r="D30" s="343"/>
      <c r="E30" s="36"/>
      <c r="F30" s="16"/>
    </row>
    <row r="31" spans="1:6" ht="12.6" customHeight="1">
      <c r="A31" s="40"/>
      <c r="B31" s="525" t="s">
        <v>501</v>
      </c>
      <c r="C31" s="15"/>
      <c r="D31" s="343"/>
      <c r="E31" s="36"/>
      <c r="F31" s="16"/>
    </row>
    <row r="32" spans="1:6" ht="12.6" customHeight="1">
      <c r="A32" s="40"/>
      <c r="B32" s="525" t="s">
        <v>502</v>
      </c>
      <c r="C32" s="15"/>
      <c r="D32" s="343"/>
      <c r="E32" s="36"/>
      <c r="F32" s="16"/>
    </row>
    <row r="33" spans="1:6" ht="12.6" customHeight="1">
      <c r="A33" s="40"/>
      <c r="B33" s="525" t="s">
        <v>503</v>
      </c>
      <c r="C33" s="15"/>
      <c r="D33" s="343"/>
      <c r="E33" s="36"/>
      <c r="F33" s="16"/>
    </row>
    <row r="34" spans="1:6" ht="12.6" customHeight="1">
      <c r="A34" s="40"/>
      <c r="B34" s="525" t="s">
        <v>495</v>
      </c>
      <c r="C34" s="15"/>
      <c r="D34" s="343"/>
      <c r="E34" s="36"/>
      <c r="F34" s="16"/>
    </row>
    <row r="35" spans="1:6" ht="12.6" customHeight="1">
      <c r="A35" s="40"/>
      <c r="B35" s="525" t="s">
        <v>496</v>
      </c>
      <c r="C35" s="15"/>
      <c r="D35" s="343"/>
      <c r="E35" s="36"/>
      <c r="F35" s="39"/>
    </row>
    <row r="36" spans="1:6" ht="12.6" customHeight="1">
      <c r="A36" s="40"/>
      <c r="B36" s="525" t="s">
        <v>504</v>
      </c>
      <c r="C36" s="150" t="s">
        <v>56</v>
      </c>
      <c r="D36" s="343">
        <v>1</v>
      </c>
      <c r="E36" s="375"/>
      <c r="F36" s="199">
        <f>E36*$D36</f>
        <v>0</v>
      </c>
    </row>
    <row r="37" spans="1:6" ht="12.6" customHeight="1">
      <c r="A37" s="40"/>
      <c r="B37" s="544"/>
      <c r="C37" s="15"/>
      <c r="D37" s="343"/>
      <c r="E37" s="36"/>
      <c r="F37" s="202"/>
    </row>
    <row r="38" spans="1:6" ht="156" customHeight="1">
      <c r="A38" s="37" t="s">
        <v>42</v>
      </c>
      <c r="B38" s="544" t="s">
        <v>505</v>
      </c>
      <c r="C38" s="15"/>
      <c r="D38" s="343"/>
      <c r="E38" s="36"/>
      <c r="F38" s="16"/>
    </row>
    <row r="39" spans="1:6" ht="12.6" customHeight="1">
      <c r="A39" s="40"/>
      <c r="B39" s="525" t="s">
        <v>506</v>
      </c>
      <c r="C39" s="15"/>
      <c r="D39" s="343"/>
      <c r="E39" s="36"/>
      <c r="F39" s="16"/>
    </row>
    <row r="40" spans="1:6" ht="12.6" customHeight="1">
      <c r="A40" s="40"/>
      <c r="B40" s="525" t="s">
        <v>507</v>
      </c>
      <c r="C40" s="15"/>
      <c r="D40" s="343"/>
      <c r="E40" s="36"/>
      <c r="F40" s="16"/>
    </row>
    <row r="41" spans="1:6" ht="12.6" customHeight="1">
      <c r="A41" s="40"/>
      <c r="B41" s="525" t="s">
        <v>508</v>
      </c>
      <c r="C41" s="15"/>
      <c r="D41" s="343"/>
      <c r="E41" s="36"/>
      <c r="F41" s="16"/>
    </row>
    <row r="42" spans="1:6" ht="12.6" customHeight="1">
      <c r="A42" s="40"/>
      <c r="B42" s="525" t="s">
        <v>491</v>
      </c>
      <c r="C42" s="15"/>
      <c r="D42" s="343"/>
      <c r="E42" s="36"/>
      <c r="F42" s="16"/>
    </row>
    <row r="43" spans="1:6" ht="12.6" customHeight="1">
      <c r="A43" s="40"/>
      <c r="B43" s="525" t="s">
        <v>509</v>
      </c>
      <c r="C43" s="15"/>
      <c r="D43" s="343"/>
      <c r="E43" s="36"/>
      <c r="F43" s="16"/>
    </row>
    <row r="44" spans="1:6" ht="12.6" customHeight="1">
      <c r="A44" s="40"/>
      <c r="B44" s="525" t="s">
        <v>510</v>
      </c>
      <c r="C44" s="15"/>
      <c r="D44" s="343"/>
      <c r="E44" s="36"/>
      <c r="F44" s="16"/>
    </row>
    <row r="45" spans="1:6" ht="12.6" customHeight="1">
      <c r="A45" s="40"/>
      <c r="B45" s="525" t="s">
        <v>511</v>
      </c>
      <c r="C45" s="15"/>
      <c r="D45" s="343"/>
      <c r="E45" s="36"/>
      <c r="F45" s="16"/>
    </row>
    <row r="46" spans="1:6" ht="12.6" customHeight="1">
      <c r="A46" s="40"/>
      <c r="B46" s="525" t="s">
        <v>495</v>
      </c>
      <c r="C46" s="15"/>
      <c r="D46" s="343"/>
      <c r="E46" s="36"/>
      <c r="F46" s="16"/>
    </row>
    <row r="47" spans="1:6" ht="12.6" customHeight="1">
      <c r="A47" s="40"/>
      <c r="B47" s="525" t="s">
        <v>496</v>
      </c>
      <c r="C47" s="15"/>
      <c r="D47" s="343"/>
      <c r="E47" s="36"/>
      <c r="F47" s="39"/>
    </row>
    <row r="48" spans="1:6" ht="12.6" customHeight="1">
      <c r="A48" s="40"/>
      <c r="B48" s="525" t="s">
        <v>512</v>
      </c>
      <c r="C48" s="150" t="s">
        <v>56</v>
      </c>
      <c r="D48" s="343">
        <v>1</v>
      </c>
      <c r="E48" s="375"/>
      <c r="F48" s="199">
        <f>E48*$D48</f>
        <v>0</v>
      </c>
    </row>
    <row r="49" spans="1:6" ht="12.6" customHeight="1">
      <c r="A49" s="40"/>
      <c r="B49" s="544"/>
      <c r="C49" s="15"/>
      <c r="D49" s="343"/>
      <c r="E49" s="36"/>
      <c r="F49" s="202"/>
    </row>
    <row r="50" spans="1:6" ht="151.5" customHeight="1">
      <c r="A50" s="37" t="s">
        <v>44</v>
      </c>
      <c r="B50" s="544" t="s">
        <v>505</v>
      </c>
      <c r="C50" s="15"/>
      <c r="D50" s="343"/>
      <c r="E50" s="36"/>
      <c r="F50" s="16"/>
    </row>
    <row r="51" spans="1:6" ht="12.6" customHeight="1">
      <c r="A51" s="40"/>
      <c r="B51" s="525" t="s">
        <v>513</v>
      </c>
      <c r="C51" s="15"/>
      <c r="D51" s="343"/>
      <c r="E51" s="36"/>
      <c r="F51" s="16"/>
    </row>
    <row r="52" spans="1:6" ht="12.6" customHeight="1">
      <c r="A52" s="40"/>
      <c r="B52" s="525" t="s">
        <v>489</v>
      </c>
      <c r="C52" s="15"/>
      <c r="D52" s="343"/>
      <c r="E52" s="36"/>
      <c r="F52" s="16"/>
    </row>
    <row r="53" spans="1:6" ht="12.6" customHeight="1">
      <c r="A53" s="40"/>
      <c r="B53" s="525" t="s">
        <v>514</v>
      </c>
      <c r="C53" s="15"/>
      <c r="D53" s="343"/>
      <c r="E53" s="36"/>
      <c r="F53" s="16"/>
    </row>
    <row r="54" spans="1:6" ht="12.6" customHeight="1">
      <c r="A54" s="40"/>
      <c r="B54" s="525" t="s">
        <v>491</v>
      </c>
      <c r="C54" s="15"/>
      <c r="D54" s="343"/>
      <c r="E54" s="36"/>
      <c r="F54" s="16"/>
    </row>
    <row r="55" spans="1:6" ht="12.6" customHeight="1">
      <c r="A55" s="40"/>
      <c r="B55" s="525" t="s">
        <v>515</v>
      </c>
      <c r="C55" s="15"/>
      <c r="D55" s="343"/>
      <c r="E55" s="36"/>
      <c r="F55" s="16"/>
    </row>
    <row r="56" spans="1:6" ht="12.6" customHeight="1">
      <c r="A56" s="40"/>
      <c r="B56" s="525" t="s">
        <v>516</v>
      </c>
      <c r="C56" s="15"/>
      <c r="D56" s="343"/>
      <c r="E56" s="36"/>
      <c r="F56" s="16"/>
    </row>
    <row r="57" spans="1:6" ht="12.6" customHeight="1">
      <c r="A57" s="40"/>
      <c r="B57" s="525" t="s">
        <v>511</v>
      </c>
      <c r="C57" s="15"/>
      <c r="D57" s="343"/>
      <c r="E57" s="36"/>
      <c r="F57" s="16"/>
    </row>
    <row r="58" spans="1:6" ht="12.6" customHeight="1">
      <c r="A58" s="40"/>
      <c r="B58" s="525" t="s">
        <v>495</v>
      </c>
      <c r="C58" s="15"/>
      <c r="D58" s="343"/>
      <c r="E58" s="36"/>
      <c r="F58" s="16"/>
    </row>
    <row r="59" spans="1:6" ht="12.6" customHeight="1">
      <c r="A59" s="40"/>
      <c r="B59" s="525" t="s">
        <v>496</v>
      </c>
      <c r="C59" s="15"/>
      <c r="D59" s="343"/>
      <c r="E59" s="36"/>
      <c r="F59" s="39"/>
    </row>
    <row r="60" spans="1:6" ht="12.6" customHeight="1">
      <c r="A60" s="40"/>
      <c r="B60" s="525" t="s">
        <v>517</v>
      </c>
      <c r="C60" s="150" t="s">
        <v>56</v>
      </c>
      <c r="D60" s="343">
        <v>1</v>
      </c>
      <c r="E60" s="375"/>
      <c r="F60" s="199">
        <f>E60*$D60</f>
        <v>0</v>
      </c>
    </row>
    <row r="61" spans="1:6" ht="12.6" customHeight="1">
      <c r="A61" s="40"/>
      <c r="B61" s="544"/>
      <c r="C61" s="15"/>
      <c r="D61" s="343"/>
      <c r="E61" s="36"/>
      <c r="F61" s="202"/>
    </row>
    <row r="62" spans="1:6" ht="48" customHeight="1">
      <c r="A62" s="37" t="s">
        <v>42</v>
      </c>
      <c r="B62" s="525" t="s">
        <v>518</v>
      </c>
      <c r="C62" s="149"/>
      <c r="D62" s="342"/>
      <c r="E62" s="36"/>
      <c r="F62" s="16"/>
    </row>
    <row r="63" spans="1:6" ht="12.6" customHeight="1">
      <c r="A63" s="40"/>
      <c r="B63" s="525" t="s">
        <v>519</v>
      </c>
      <c r="C63" s="149"/>
      <c r="D63" s="342"/>
      <c r="E63" s="36"/>
      <c r="F63" s="39"/>
    </row>
    <row r="64" spans="1:6" ht="12.6" customHeight="1">
      <c r="A64" s="40"/>
      <c r="B64" s="525" t="s">
        <v>520</v>
      </c>
      <c r="C64" s="150" t="s">
        <v>56</v>
      </c>
      <c r="D64" s="342">
        <v>1</v>
      </c>
      <c r="E64" s="375"/>
      <c r="F64" s="199">
        <f>E64*$D64</f>
        <v>0</v>
      </c>
    </row>
    <row r="65" spans="1:6" ht="12.6" customHeight="1">
      <c r="A65" s="40"/>
      <c r="B65" s="525" t="s">
        <v>521</v>
      </c>
      <c r="C65" s="150" t="s">
        <v>56</v>
      </c>
      <c r="D65" s="342">
        <v>1</v>
      </c>
      <c r="E65" s="375"/>
      <c r="F65" s="199">
        <f>E65*$D65</f>
        <v>0</v>
      </c>
    </row>
    <row r="66" spans="1:6" ht="12.6" customHeight="1">
      <c r="A66" s="40"/>
      <c r="B66" s="525" t="s">
        <v>522</v>
      </c>
      <c r="C66" s="150" t="s">
        <v>56</v>
      </c>
      <c r="D66" s="342">
        <v>1</v>
      </c>
      <c r="E66" s="375"/>
      <c r="F66" s="199">
        <f>E66*$D66</f>
        <v>0</v>
      </c>
    </row>
    <row r="67" spans="1:6" ht="12.6" customHeight="1">
      <c r="A67" s="40"/>
      <c r="B67" s="525" t="s">
        <v>523</v>
      </c>
      <c r="C67" s="150" t="s">
        <v>56</v>
      </c>
      <c r="D67" s="343">
        <v>1</v>
      </c>
      <c r="E67" s="375"/>
      <c r="F67" s="199">
        <f>E67*$D67</f>
        <v>0</v>
      </c>
    </row>
    <row r="68" spans="1:6" ht="12.6" customHeight="1">
      <c r="A68" s="40"/>
      <c r="B68" s="544"/>
      <c r="C68" s="15"/>
      <c r="D68" s="343"/>
      <c r="E68" s="36"/>
      <c r="F68" s="202"/>
    </row>
    <row r="69" spans="1:6" ht="34.700000000000003" customHeight="1">
      <c r="A69" s="37" t="s">
        <v>44</v>
      </c>
      <c r="B69" s="525" t="s">
        <v>524</v>
      </c>
      <c r="C69" s="149"/>
      <c r="D69" s="342"/>
      <c r="E69" s="36"/>
      <c r="F69" s="16"/>
    </row>
    <row r="70" spans="1:6" ht="12.6" customHeight="1">
      <c r="A70" s="40"/>
      <c r="B70" s="525" t="s">
        <v>519</v>
      </c>
      <c r="C70" s="149"/>
      <c r="D70" s="342"/>
      <c r="E70" s="36"/>
      <c r="F70" s="39"/>
    </row>
    <row r="71" spans="1:6" ht="12.6" customHeight="1">
      <c r="A71" s="40"/>
      <c r="B71" s="525" t="s">
        <v>525</v>
      </c>
      <c r="C71" s="150" t="s">
        <v>56</v>
      </c>
      <c r="D71" s="342">
        <v>1</v>
      </c>
      <c r="E71" s="375"/>
      <c r="F71" s="199">
        <f>E71*$D71</f>
        <v>0</v>
      </c>
    </row>
    <row r="72" spans="1:6" ht="12.6" customHeight="1">
      <c r="A72" s="40"/>
      <c r="B72" s="525" t="s">
        <v>526</v>
      </c>
      <c r="C72" s="150" t="s">
        <v>56</v>
      </c>
      <c r="D72" s="342">
        <v>1</v>
      </c>
      <c r="E72" s="375"/>
      <c r="F72" s="199">
        <f>E72*$D72</f>
        <v>0</v>
      </c>
    </row>
    <row r="73" spans="1:6" ht="12.6" customHeight="1">
      <c r="A73" s="40"/>
      <c r="B73" s="525" t="s">
        <v>527</v>
      </c>
      <c r="C73" s="150" t="s">
        <v>56</v>
      </c>
      <c r="D73" s="342">
        <v>1</v>
      </c>
      <c r="E73" s="375"/>
      <c r="F73" s="199">
        <f>E73*$D73</f>
        <v>0</v>
      </c>
    </row>
    <row r="74" spans="1:6" ht="12.6" customHeight="1">
      <c r="A74" s="40"/>
      <c r="B74" s="544"/>
      <c r="C74" s="15"/>
      <c r="D74" s="343"/>
      <c r="E74" s="36"/>
      <c r="F74" s="202"/>
    </row>
    <row r="75" spans="1:6" ht="41.25" customHeight="1">
      <c r="A75" s="37" t="s">
        <v>89</v>
      </c>
      <c r="B75" s="525" t="s">
        <v>528</v>
      </c>
      <c r="C75" s="149"/>
      <c r="D75" s="343"/>
      <c r="E75" s="36"/>
      <c r="F75" s="16"/>
    </row>
    <row r="76" spans="1:6" ht="12.6" customHeight="1">
      <c r="A76" s="40"/>
      <c r="B76" s="525" t="s">
        <v>519</v>
      </c>
      <c r="C76" s="149"/>
      <c r="D76" s="343"/>
      <c r="E76" s="36"/>
      <c r="F76" s="39"/>
    </row>
    <row r="77" spans="1:6" ht="12.6" customHeight="1">
      <c r="A77" s="40"/>
      <c r="B77" s="525" t="s">
        <v>529</v>
      </c>
      <c r="C77" s="150" t="s">
        <v>56</v>
      </c>
      <c r="D77" s="343">
        <v>7</v>
      </c>
      <c r="E77" s="375"/>
      <c r="F77" s="199">
        <f>E77*$D77</f>
        <v>0</v>
      </c>
    </row>
    <row r="78" spans="1:6" ht="12.6" customHeight="1">
      <c r="A78" s="40"/>
      <c r="B78" s="525" t="s">
        <v>530</v>
      </c>
      <c r="C78" s="150" t="s">
        <v>56</v>
      </c>
      <c r="D78" s="343">
        <v>4</v>
      </c>
      <c r="E78" s="375"/>
      <c r="F78" s="199">
        <f>E78*$D78</f>
        <v>0</v>
      </c>
    </row>
    <row r="79" spans="1:6" ht="12.6" customHeight="1">
      <c r="A79" s="40"/>
      <c r="B79" s="544"/>
      <c r="C79" s="15"/>
      <c r="D79" s="343"/>
      <c r="E79" s="36"/>
      <c r="F79" s="202"/>
    </row>
    <row r="80" spans="1:6" ht="38.25" customHeight="1">
      <c r="A80" s="37" t="s">
        <v>46</v>
      </c>
      <c r="B80" s="525" t="s">
        <v>531</v>
      </c>
      <c r="C80" s="15"/>
      <c r="D80" s="343"/>
      <c r="E80" s="36"/>
      <c r="F80" s="16"/>
    </row>
    <row r="81" spans="1:6" ht="12.6" customHeight="1">
      <c r="A81" s="40"/>
      <c r="B81" s="525" t="s">
        <v>532</v>
      </c>
      <c r="C81" s="15"/>
      <c r="D81" s="343"/>
      <c r="E81" s="36"/>
      <c r="F81" s="39"/>
    </row>
    <row r="82" spans="1:6" ht="12.6" customHeight="1">
      <c r="A82" s="40"/>
      <c r="B82" s="525" t="s">
        <v>533</v>
      </c>
      <c r="C82" s="150" t="s">
        <v>56</v>
      </c>
      <c r="D82" s="343">
        <v>3</v>
      </c>
      <c r="E82" s="375"/>
      <c r="F82" s="199">
        <f>E82*$D82</f>
        <v>0</v>
      </c>
    </row>
    <row r="83" spans="1:6" ht="12.6" customHeight="1">
      <c r="A83" s="40"/>
      <c r="B83" s="525"/>
      <c r="C83" s="15"/>
      <c r="D83" s="343"/>
      <c r="E83" s="36"/>
      <c r="F83" s="202"/>
    </row>
    <row r="84" spans="1:6" ht="50.25" customHeight="1">
      <c r="A84" s="37" t="s">
        <v>48</v>
      </c>
      <c r="B84" s="525" t="s">
        <v>534</v>
      </c>
      <c r="C84" s="15"/>
      <c r="D84" s="343"/>
      <c r="E84" s="36"/>
      <c r="F84" s="16"/>
    </row>
    <row r="85" spans="1:6" ht="12.6" customHeight="1">
      <c r="A85" s="40"/>
      <c r="B85" s="525" t="s">
        <v>519</v>
      </c>
      <c r="C85" s="15"/>
      <c r="D85" s="343"/>
      <c r="E85" s="36"/>
      <c r="F85" s="39"/>
    </row>
    <row r="86" spans="1:6" ht="12.6" customHeight="1">
      <c r="A86" s="40"/>
      <c r="B86" s="525" t="s">
        <v>535</v>
      </c>
      <c r="C86" s="150" t="s">
        <v>56</v>
      </c>
      <c r="D86" s="343">
        <v>2</v>
      </c>
      <c r="E86" s="375"/>
      <c r="F86" s="199">
        <f>E86*$D86</f>
        <v>0</v>
      </c>
    </row>
    <row r="87" spans="1:6" ht="12.6" customHeight="1">
      <c r="A87" s="40"/>
      <c r="B87" s="544"/>
      <c r="C87" s="15"/>
      <c r="D87" s="343"/>
      <c r="E87" s="36"/>
      <c r="F87" s="202"/>
    </row>
    <row r="88" spans="1:6" ht="12.6" customHeight="1">
      <c r="A88" s="40"/>
      <c r="B88" s="544"/>
      <c r="C88" s="15"/>
      <c r="D88" s="343"/>
      <c r="E88" s="36"/>
      <c r="F88" s="16"/>
    </row>
    <row r="89" spans="1:6" ht="38.25" customHeight="1">
      <c r="A89" s="37" t="s">
        <v>99</v>
      </c>
      <c r="B89" s="525" t="s">
        <v>536</v>
      </c>
      <c r="C89" s="15"/>
      <c r="D89" s="343"/>
      <c r="E89" s="36"/>
      <c r="F89" s="16"/>
    </row>
    <row r="90" spans="1:6" ht="12.6" customHeight="1">
      <c r="A90" s="40"/>
      <c r="B90" s="525" t="s">
        <v>537</v>
      </c>
      <c r="C90" s="149"/>
      <c r="D90" s="343"/>
      <c r="E90" s="36"/>
      <c r="F90" s="39"/>
    </row>
    <row r="91" spans="1:6" ht="12.6" customHeight="1">
      <c r="A91" s="40"/>
      <c r="B91" s="525" t="s">
        <v>538</v>
      </c>
      <c r="C91" s="150" t="s">
        <v>148</v>
      </c>
      <c r="D91" s="343">
        <v>12</v>
      </c>
      <c r="E91" s="375"/>
      <c r="F91" s="199">
        <f>E91*$D91</f>
        <v>0</v>
      </c>
    </row>
    <row r="92" spans="1:6" ht="12.6" customHeight="1">
      <c r="A92" s="40"/>
      <c r="B92" s="525" t="s">
        <v>539</v>
      </c>
      <c r="C92" s="150" t="s">
        <v>148</v>
      </c>
      <c r="D92" s="343">
        <v>8</v>
      </c>
      <c r="E92" s="375"/>
      <c r="F92" s="199">
        <f>E92*$D92</f>
        <v>0</v>
      </c>
    </row>
    <row r="93" spans="1:6" ht="12.6" customHeight="1">
      <c r="A93" s="40"/>
      <c r="B93" s="525" t="s">
        <v>472</v>
      </c>
      <c r="C93" s="150" t="s">
        <v>148</v>
      </c>
      <c r="D93" s="343">
        <v>3</v>
      </c>
      <c r="E93" s="375"/>
      <c r="F93" s="199">
        <f>E93*$D93</f>
        <v>0</v>
      </c>
    </row>
    <row r="94" spans="1:6" ht="12.6" customHeight="1">
      <c r="A94" s="40"/>
      <c r="B94" s="544"/>
      <c r="C94" s="15"/>
      <c r="D94" s="343"/>
      <c r="E94" s="36"/>
      <c r="F94" s="202"/>
    </row>
    <row r="95" spans="1:6" ht="91.5" customHeight="1">
      <c r="A95" s="37" t="s">
        <v>102</v>
      </c>
      <c r="B95" s="525" t="s">
        <v>540</v>
      </c>
      <c r="C95" s="15"/>
      <c r="D95" s="343"/>
      <c r="E95" s="36"/>
      <c r="F95" s="16"/>
    </row>
    <row r="96" spans="1:6" ht="12.6" customHeight="1">
      <c r="A96" s="40"/>
      <c r="B96" s="544" t="s">
        <v>541</v>
      </c>
      <c r="C96" s="15"/>
      <c r="D96" s="343"/>
      <c r="E96" s="36"/>
      <c r="F96" s="39"/>
    </row>
    <row r="97" spans="1:6" ht="12.6" customHeight="1">
      <c r="A97" s="40"/>
      <c r="B97" s="544"/>
      <c r="C97" s="150" t="s">
        <v>56</v>
      </c>
      <c r="D97" s="343">
        <v>1</v>
      </c>
      <c r="E97" s="375"/>
      <c r="F97" s="199">
        <f>E97*$D97</f>
        <v>0</v>
      </c>
    </row>
    <row r="98" spans="1:6" ht="12.6" customHeight="1">
      <c r="A98" s="40"/>
      <c r="B98" s="544"/>
      <c r="C98" s="15"/>
      <c r="D98" s="343"/>
      <c r="E98" s="36"/>
      <c r="F98" s="202"/>
    </row>
    <row r="99" spans="1:6" ht="39" customHeight="1">
      <c r="A99" s="37" t="s">
        <v>104</v>
      </c>
      <c r="B99" s="525" t="s">
        <v>463</v>
      </c>
      <c r="C99" s="149"/>
      <c r="D99" s="343"/>
      <c r="E99" s="36"/>
      <c r="F99" s="16"/>
    </row>
    <row r="100" spans="1:6" ht="12.6" customHeight="1">
      <c r="A100" s="40"/>
      <c r="B100" s="525" t="s">
        <v>464</v>
      </c>
      <c r="C100" s="149"/>
      <c r="D100" s="343"/>
      <c r="E100" s="36"/>
      <c r="F100" s="16"/>
    </row>
    <row r="101" spans="1:6" ht="23.65" customHeight="1">
      <c r="A101" s="40"/>
      <c r="B101" s="525" t="s">
        <v>465</v>
      </c>
      <c r="C101" s="149"/>
      <c r="D101" s="343"/>
      <c r="E101" s="36"/>
      <c r="F101" s="16"/>
    </row>
    <row r="102" spans="1:6" ht="23.65" customHeight="1">
      <c r="A102" s="40"/>
      <c r="B102" s="525" t="s">
        <v>466</v>
      </c>
      <c r="C102" s="149"/>
      <c r="D102" s="343"/>
      <c r="E102" s="36"/>
      <c r="F102" s="16"/>
    </row>
    <row r="103" spans="1:6" ht="12.6" customHeight="1">
      <c r="A103" s="40"/>
      <c r="B103" s="525" t="s">
        <v>467</v>
      </c>
      <c r="C103" s="149"/>
      <c r="D103" s="343"/>
      <c r="E103" s="36"/>
      <c r="F103" s="16"/>
    </row>
    <row r="104" spans="1:6" ht="12.6" customHeight="1">
      <c r="A104" s="40"/>
      <c r="B104" s="525" t="s">
        <v>468</v>
      </c>
      <c r="C104" s="149"/>
      <c r="D104" s="343"/>
      <c r="E104" s="36"/>
      <c r="F104" s="16"/>
    </row>
    <row r="105" spans="1:6" ht="12.6" customHeight="1">
      <c r="A105" s="40"/>
      <c r="B105" s="525" t="s">
        <v>469</v>
      </c>
      <c r="C105" s="149"/>
      <c r="D105" s="343"/>
      <c r="E105" s="36"/>
      <c r="F105" s="16"/>
    </row>
    <row r="106" spans="1:6" ht="12.6" customHeight="1">
      <c r="A106" s="40"/>
      <c r="B106" s="525" t="s">
        <v>470</v>
      </c>
      <c r="C106" s="149"/>
      <c r="D106" s="343"/>
      <c r="E106" s="36"/>
      <c r="F106" s="16"/>
    </row>
    <row r="107" spans="1:6" ht="12.6" customHeight="1">
      <c r="A107" s="40"/>
      <c r="B107" s="525" t="s">
        <v>471</v>
      </c>
      <c r="C107" s="149"/>
      <c r="D107" s="343"/>
      <c r="E107" s="36"/>
      <c r="F107" s="39"/>
    </row>
    <row r="108" spans="1:6" ht="12.6" customHeight="1">
      <c r="A108" s="40"/>
      <c r="B108" s="525" t="s">
        <v>472</v>
      </c>
      <c r="C108" s="150" t="s">
        <v>148</v>
      </c>
      <c r="D108" s="343">
        <v>10</v>
      </c>
      <c r="E108" s="375"/>
      <c r="F108" s="199">
        <f>E108*$D108</f>
        <v>0</v>
      </c>
    </row>
    <row r="109" spans="1:6" ht="12.6" customHeight="1">
      <c r="A109" s="40"/>
      <c r="B109" s="525" t="s">
        <v>539</v>
      </c>
      <c r="C109" s="150" t="s">
        <v>148</v>
      </c>
      <c r="D109" s="343">
        <v>7</v>
      </c>
      <c r="E109" s="375"/>
      <c r="F109" s="199">
        <f>E109*$D109</f>
        <v>0</v>
      </c>
    </row>
    <row r="110" spans="1:6" ht="12.6" customHeight="1">
      <c r="A110" s="40"/>
      <c r="B110" s="525" t="s">
        <v>538</v>
      </c>
      <c r="C110" s="150" t="s">
        <v>148</v>
      </c>
      <c r="D110" s="343">
        <v>1</v>
      </c>
      <c r="E110" s="375"/>
      <c r="F110" s="199">
        <f>E110*$D110</f>
        <v>0</v>
      </c>
    </row>
    <row r="111" spans="1:6" ht="12.6" customHeight="1">
      <c r="A111" s="40"/>
      <c r="B111" s="525" t="s">
        <v>542</v>
      </c>
      <c r="C111" s="150" t="s">
        <v>148</v>
      </c>
      <c r="D111" s="343">
        <v>1</v>
      </c>
      <c r="E111" s="375"/>
      <c r="F111" s="199">
        <f>E111*$D111</f>
        <v>0</v>
      </c>
    </row>
    <row r="112" spans="1:6" ht="12.6" customHeight="1">
      <c r="A112" s="40"/>
      <c r="B112" s="525" t="s">
        <v>474</v>
      </c>
      <c r="C112" s="150" t="s">
        <v>148</v>
      </c>
      <c r="D112" s="343">
        <v>1</v>
      </c>
      <c r="E112" s="375"/>
      <c r="F112" s="199">
        <f>E112*$D112</f>
        <v>0</v>
      </c>
    </row>
    <row r="113" spans="1:6" ht="12.6" customHeight="1">
      <c r="A113" s="374"/>
      <c r="B113" s="525"/>
      <c r="C113" s="149"/>
      <c r="D113" s="342"/>
      <c r="E113" s="36"/>
      <c r="F113" s="202"/>
    </row>
    <row r="114" spans="1:6" ht="12.6" customHeight="1">
      <c r="A114" s="374"/>
      <c r="B114" s="525"/>
      <c r="C114" s="15"/>
      <c r="D114" s="342"/>
      <c r="E114" s="36"/>
      <c r="F114" s="16"/>
    </row>
    <row r="115" spans="1:6" ht="89.65" customHeight="1">
      <c r="A115" s="376" t="s">
        <v>108</v>
      </c>
      <c r="B115" s="525" t="s">
        <v>452</v>
      </c>
      <c r="C115" s="15"/>
      <c r="D115" s="342"/>
      <c r="E115" s="36"/>
      <c r="F115" s="16"/>
    </row>
    <row r="116" spans="1:6" ht="12.6" customHeight="1">
      <c r="A116" s="374"/>
      <c r="B116" s="525" t="s">
        <v>453</v>
      </c>
      <c r="C116" s="15"/>
      <c r="D116" s="342"/>
      <c r="E116" s="36"/>
      <c r="F116" s="16"/>
    </row>
    <row r="117" spans="1:6" ht="12.6" customHeight="1">
      <c r="A117" s="374"/>
      <c r="B117" s="525" t="s">
        <v>454</v>
      </c>
      <c r="C117" s="15"/>
      <c r="D117" s="342"/>
      <c r="E117" s="36"/>
      <c r="F117" s="16"/>
    </row>
    <row r="118" spans="1:6" ht="12.6" customHeight="1">
      <c r="A118" s="374"/>
      <c r="B118" s="525" t="s">
        <v>455</v>
      </c>
      <c r="C118" s="15"/>
      <c r="D118" s="342"/>
      <c r="E118" s="36"/>
      <c r="F118" s="39"/>
    </row>
    <row r="119" spans="1:6" ht="12.6" customHeight="1">
      <c r="A119" s="374"/>
      <c r="B119" s="525"/>
      <c r="C119" s="150" t="s">
        <v>178</v>
      </c>
      <c r="D119" s="342">
        <v>20</v>
      </c>
      <c r="E119" s="375"/>
      <c r="F119" s="199">
        <f>E119*$D119</f>
        <v>0</v>
      </c>
    </row>
    <row r="120" spans="1:6" ht="12.6" customHeight="1">
      <c r="A120" s="374"/>
      <c r="B120" s="525"/>
      <c r="C120" s="15"/>
      <c r="D120" s="342"/>
      <c r="E120" s="36"/>
      <c r="F120" s="202"/>
    </row>
    <row r="121" spans="1:6" ht="78.599999999999994" customHeight="1">
      <c r="A121" s="37" t="s">
        <v>111</v>
      </c>
      <c r="B121" s="525" t="s">
        <v>543</v>
      </c>
      <c r="C121" s="45"/>
      <c r="D121" s="308"/>
      <c r="E121" s="353"/>
      <c r="F121" s="16"/>
    </row>
    <row r="122" spans="1:6" ht="23.65" customHeight="1">
      <c r="A122" s="18"/>
      <c r="B122" s="525" t="s">
        <v>544</v>
      </c>
      <c r="C122" s="45"/>
      <c r="D122" s="308"/>
      <c r="E122" s="353"/>
      <c r="F122" s="39"/>
    </row>
    <row r="123" spans="1:6" ht="12.6" customHeight="1">
      <c r="A123" s="18"/>
      <c r="B123" s="525" t="s">
        <v>545</v>
      </c>
      <c r="C123" s="41" t="s">
        <v>202</v>
      </c>
      <c r="D123" s="308">
        <v>5.5</v>
      </c>
      <c r="E123" s="377"/>
      <c r="F123" s="199">
        <f>E123*$D123</f>
        <v>0</v>
      </c>
    </row>
    <row r="124" spans="1:6" ht="12.6" customHeight="1">
      <c r="A124" s="18"/>
      <c r="B124" s="525"/>
      <c r="C124" s="45"/>
      <c r="D124" s="308"/>
      <c r="E124" s="353"/>
      <c r="F124" s="202"/>
    </row>
    <row r="125" spans="1:6" ht="12.6" customHeight="1">
      <c r="A125" s="18"/>
      <c r="B125" s="525"/>
      <c r="C125" s="45"/>
      <c r="D125" s="308"/>
      <c r="E125" s="353"/>
      <c r="F125" s="16"/>
    </row>
    <row r="126" spans="1:6" ht="89.65" customHeight="1">
      <c r="A126" s="37" t="s">
        <v>113</v>
      </c>
      <c r="B126" s="525" t="s">
        <v>546</v>
      </c>
      <c r="C126" s="49"/>
      <c r="D126" s="308"/>
      <c r="E126" s="353"/>
      <c r="F126" s="16"/>
    </row>
    <row r="127" spans="1:6" ht="12.6" customHeight="1">
      <c r="A127" s="18"/>
      <c r="B127" s="525" t="s">
        <v>547</v>
      </c>
      <c r="C127" s="45"/>
      <c r="D127" s="308"/>
      <c r="E127" s="353"/>
      <c r="F127" s="39"/>
    </row>
    <row r="128" spans="1:6" ht="12.6" customHeight="1">
      <c r="A128" s="18"/>
      <c r="B128" s="525" t="s">
        <v>545</v>
      </c>
      <c r="C128" s="41" t="s">
        <v>202</v>
      </c>
      <c r="D128" s="308">
        <v>1.5</v>
      </c>
      <c r="E128" s="377"/>
      <c r="F128" s="199">
        <f>E128*$D128</f>
        <v>0</v>
      </c>
    </row>
    <row r="129" spans="1:6" ht="12.6" customHeight="1">
      <c r="A129" s="18"/>
      <c r="B129" s="525"/>
      <c r="C129" s="45"/>
      <c r="D129" s="308"/>
      <c r="E129" s="36"/>
      <c r="F129" s="202"/>
    </row>
    <row r="130" spans="1:6" ht="12.6" customHeight="1">
      <c r="A130" s="18"/>
      <c r="B130" s="525"/>
      <c r="C130" s="45"/>
      <c r="D130" s="308"/>
      <c r="E130" s="36"/>
      <c r="F130" s="16"/>
    </row>
    <row r="131" spans="1:6" ht="39" customHeight="1">
      <c r="A131" s="152" t="s">
        <v>117</v>
      </c>
      <c r="B131" s="525" t="s">
        <v>481</v>
      </c>
      <c r="C131" s="15"/>
      <c r="D131" s="343"/>
      <c r="E131" s="36"/>
      <c r="F131" s="39"/>
    </row>
    <row r="132" spans="1:6" ht="12.6" customHeight="1">
      <c r="A132" s="156"/>
      <c r="B132" s="525"/>
      <c r="C132" s="356" t="s">
        <v>178</v>
      </c>
      <c r="D132" s="357">
        <v>30</v>
      </c>
      <c r="E132" s="375"/>
      <c r="F132" s="199">
        <f>E132*$D132</f>
        <v>0</v>
      </c>
    </row>
    <row r="133" spans="1:6" ht="12.6" customHeight="1">
      <c r="A133" s="156"/>
      <c r="B133" s="525"/>
      <c r="C133" s="15"/>
      <c r="D133" s="343"/>
      <c r="E133" s="36"/>
      <c r="F133" s="202"/>
    </row>
    <row r="134" spans="1:6" ht="37.5" customHeight="1">
      <c r="A134" s="152" t="s">
        <v>120</v>
      </c>
      <c r="B134" s="525" t="s">
        <v>548</v>
      </c>
      <c r="C134" s="15"/>
      <c r="D134" s="343"/>
      <c r="E134" s="36"/>
      <c r="F134" s="39"/>
    </row>
    <row r="135" spans="1:6" ht="12.6" customHeight="1">
      <c r="A135" s="378"/>
      <c r="B135" s="525"/>
      <c r="C135" s="150" t="s">
        <v>39</v>
      </c>
      <c r="D135" s="342">
        <v>1</v>
      </c>
      <c r="E135" s="375"/>
      <c r="F135" s="199">
        <f>E135*$D135</f>
        <v>0</v>
      </c>
    </row>
    <row r="136" spans="1:6" ht="12.6" customHeight="1">
      <c r="A136" s="378"/>
      <c r="B136" s="525"/>
      <c r="C136" s="15"/>
      <c r="D136" s="342"/>
      <c r="E136" s="36"/>
      <c r="F136" s="202"/>
    </row>
    <row r="137" spans="1:6" ht="51.75" customHeight="1">
      <c r="A137" s="152" t="s">
        <v>122</v>
      </c>
      <c r="B137" s="525" t="s">
        <v>483</v>
      </c>
      <c r="C137" s="15"/>
      <c r="D137" s="342"/>
      <c r="E137" s="106"/>
      <c r="F137" s="39"/>
    </row>
    <row r="138" spans="1:6" ht="12.6" customHeight="1">
      <c r="A138" s="379"/>
      <c r="B138" s="603"/>
      <c r="C138" s="41" t="s">
        <v>337</v>
      </c>
      <c r="D138" s="308">
        <v>1</v>
      </c>
      <c r="E138" s="380"/>
      <c r="F138" s="199">
        <f>E138*$D138</f>
        <v>0</v>
      </c>
    </row>
    <row r="139" spans="1:6" ht="12.6" customHeight="1">
      <c r="A139" s="40"/>
      <c r="B139" s="525"/>
      <c r="C139" s="45"/>
      <c r="D139" s="308"/>
      <c r="E139" s="15"/>
      <c r="F139" s="202"/>
    </row>
    <row r="140" spans="1:6" ht="23.65" customHeight="1">
      <c r="A140" s="37" t="s">
        <v>128</v>
      </c>
      <c r="B140" s="525" t="s">
        <v>133</v>
      </c>
      <c r="C140" s="45"/>
      <c r="D140" s="308"/>
      <c r="E140" s="15"/>
      <c r="F140" s="16"/>
    </row>
    <row r="141" spans="1:6" ht="12.6" customHeight="1">
      <c r="A141" s="18"/>
      <c r="B141" s="525"/>
      <c r="C141" s="41" t="s">
        <v>134</v>
      </c>
      <c r="D141" s="360"/>
      <c r="E141" s="15">
        <f>SUM(F13:F138)</f>
        <v>0</v>
      </c>
      <c r="F141" s="16">
        <f>$D141*E141</f>
        <v>0</v>
      </c>
    </row>
    <row r="142" spans="1:6" ht="13.7" customHeight="1">
      <c r="A142" s="381"/>
      <c r="B142" s="604"/>
      <c r="C142" s="25"/>
      <c r="D142" s="362"/>
      <c r="E142" s="363"/>
      <c r="F142" s="372"/>
    </row>
    <row r="143" spans="1:6" ht="14.65" customHeight="1">
      <c r="A143" s="382"/>
      <c r="B143" s="605" t="s">
        <v>484</v>
      </c>
      <c r="C143" s="365" t="s">
        <v>51</v>
      </c>
      <c r="D143" s="366"/>
      <c r="E143" s="367"/>
      <c r="F143" s="368">
        <f>SUM(F13:F142)</f>
        <v>0</v>
      </c>
    </row>
  </sheetData>
  <mergeCells count="2">
    <mergeCell ref="B8:F8"/>
    <mergeCell ref="B7:F7"/>
  </mergeCells>
  <pageMargins left="0.75" right="0.75" top="1" bottom="1" header="0" footer="0"/>
  <pageSetup orientation="portrait" r:id="rId1"/>
  <headerFooter>
    <oddFooter>&amp;C&amp;"Helvetica,Regular"&amp;12&amp;K000000&amp;P</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F72"/>
  <sheetViews>
    <sheetView showGridLines="0" view="pageBreakPreview" topLeftCell="A4" zoomScaleNormal="100" zoomScaleSheetLayoutView="100" workbookViewId="0">
      <selection activeCell="E13" sqref="E13"/>
    </sheetView>
  </sheetViews>
  <sheetFormatPr defaultColWidth="8.85546875" defaultRowHeight="13.5" customHeight="1"/>
  <cols>
    <col min="1" max="1" width="5.7109375" style="383" customWidth="1"/>
    <col min="2" max="2" width="46.7109375" style="583" customWidth="1"/>
    <col min="3" max="3" width="7.7109375" style="383" customWidth="1"/>
    <col min="4" max="4" width="11" style="383" customWidth="1"/>
    <col min="5" max="5" width="12.140625" style="383" customWidth="1"/>
    <col min="6" max="6" width="9.140625" style="383" customWidth="1"/>
    <col min="7" max="7" width="8.85546875" style="383" customWidth="1"/>
    <col min="8" max="16384" width="8.85546875" style="383"/>
  </cols>
  <sheetData>
    <row r="1" spans="1:6" ht="13.15" customHeight="1">
      <c r="A1" s="151"/>
      <c r="B1" s="525"/>
      <c r="C1" s="384"/>
      <c r="D1" s="106"/>
      <c r="E1" s="107"/>
      <c r="F1" s="107"/>
    </row>
    <row r="2" spans="1:6" ht="20.100000000000001" customHeight="1">
      <c r="A2" s="385"/>
      <c r="B2" s="472"/>
      <c r="C2" s="472"/>
      <c r="D2" s="472"/>
      <c r="E2" s="107"/>
      <c r="F2" s="107"/>
    </row>
    <row r="3" spans="1:6" ht="17.100000000000001" customHeight="1">
      <c r="A3" s="386"/>
      <c r="B3" s="606"/>
      <c r="C3" s="132"/>
      <c r="D3" s="175"/>
      <c r="E3" s="107"/>
      <c r="F3" s="107"/>
    </row>
    <row r="4" spans="1:6" ht="16.7" customHeight="1">
      <c r="A4" s="387" t="s">
        <v>549</v>
      </c>
      <c r="B4" s="496" t="s">
        <v>550</v>
      </c>
      <c r="C4" s="388"/>
      <c r="D4" s="389"/>
      <c r="E4" s="107"/>
      <c r="F4" s="107"/>
    </row>
    <row r="5" spans="1:6" ht="15" customHeight="1">
      <c r="A5" s="390"/>
      <c r="B5" s="452"/>
      <c r="C5" s="457"/>
      <c r="D5" s="457"/>
      <c r="E5" s="457"/>
      <c r="F5" s="457"/>
    </row>
    <row r="6" spans="1:6" ht="27" customHeight="1">
      <c r="A6" s="390"/>
      <c r="B6" s="452" t="s">
        <v>551</v>
      </c>
      <c r="C6" s="455"/>
      <c r="D6" s="458"/>
      <c r="E6" s="455"/>
      <c r="F6" s="475"/>
    </row>
    <row r="7" spans="1:6" ht="15.6" customHeight="1">
      <c r="A7" s="391"/>
      <c r="B7" s="473"/>
      <c r="C7" s="474"/>
      <c r="D7" s="474"/>
      <c r="E7" s="392"/>
      <c r="F7" s="392"/>
    </row>
    <row r="8" spans="1:6" ht="15.95" customHeight="1">
      <c r="A8" s="229" t="s">
        <v>31</v>
      </c>
      <c r="B8" s="553" t="s">
        <v>32</v>
      </c>
      <c r="C8" s="231" t="s">
        <v>33</v>
      </c>
      <c r="D8" s="231" t="s">
        <v>34</v>
      </c>
      <c r="E8" s="231" t="s">
        <v>226</v>
      </c>
      <c r="F8" s="231" t="s">
        <v>36</v>
      </c>
    </row>
    <row r="9" spans="1:6" ht="14.1" customHeight="1">
      <c r="A9" s="393"/>
      <c r="B9" s="607"/>
      <c r="C9" s="394"/>
      <c r="D9" s="395"/>
      <c r="E9" s="396"/>
      <c r="F9" s="396"/>
    </row>
    <row r="10" spans="1:6" ht="13.7" customHeight="1">
      <c r="A10" s="397" t="s">
        <v>67</v>
      </c>
      <c r="B10" s="608" t="s">
        <v>66</v>
      </c>
      <c r="C10" s="150"/>
      <c r="D10" s="106"/>
      <c r="E10" s="172"/>
      <c r="F10" s="172"/>
    </row>
    <row r="11" spans="1:6" ht="15" customHeight="1">
      <c r="A11" s="398"/>
      <c r="B11" s="544"/>
      <c r="C11" s="132"/>
      <c r="D11" s="175"/>
      <c r="E11" s="399"/>
      <c r="F11" s="399"/>
    </row>
    <row r="12" spans="1:6" ht="24.6" customHeight="1">
      <c r="A12" s="52" t="s">
        <v>37</v>
      </c>
      <c r="B12" s="525" t="s">
        <v>552</v>
      </c>
      <c r="C12" s="400"/>
      <c r="D12" s="401"/>
      <c r="E12" s="401"/>
      <c r="F12" s="399"/>
    </row>
    <row r="13" spans="1:6" ht="15" customHeight="1">
      <c r="A13" s="398"/>
      <c r="B13" s="525"/>
      <c r="C13" s="356" t="s">
        <v>39</v>
      </c>
      <c r="D13" s="401">
        <v>6</v>
      </c>
      <c r="E13" s="401"/>
      <c r="F13" s="399">
        <f>E13*$D13</f>
        <v>0</v>
      </c>
    </row>
    <row r="14" spans="1:6" ht="15" customHeight="1">
      <c r="A14" s="398"/>
      <c r="B14" s="609"/>
      <c r="C14" s="402"/>
      <c r="D14" s="403"/>
      <c r="E14" s="403"/>
      <c r="F14" s="399"/>
    </row>
    <row r="15" spans="1:6" ht="24.6" customHeight="1">
      <c r="A15" s="52" t="s">
        <v>40</v>
      </c>
      <c r="B15" s="525" t="s">
        <v>553</v>
      </c>
      <c r="C15" s="400"/>
      <c r="D15" s="404"/>
      <c r="E15" s="404"/>
      <c r="F15" s="399"/>
    </row>
    <row r="16" spans="1:6" ht="15" customHeight="1">
      <c r="A16" s="398"/>
      <c r="B16" s="525"/>
      <c r="C16" s="356" t="s">
        <v>554</v>
      </c>
      <c r="D16" s="401">
        <v>2</v>
      </c>
      <c r="E16" s="401"/>
      <c r="F16" s="399">
        <f>E16*$D16</f>
        <v>0</v>
      </c>
    </row>
    <row r="17" spans="1:6" ht="15" customHeight="1">
      <c r="A17" s="398"/>
      <c r="B17" s="609"/>
      <c r="C17" s="402"/>
      <c r="D17" s="403"/>
      <c r="E17" s="403"/>
      <c r="F17" s="399"/>
    </row>
    <row r="18" spans="1:6" ht="24.6" customHeight="1">
      <c r="A18" s="52" t="s">
        <v>42</v>
      </c>
      <c r="B18" s="525" t="s">
        <v>555</v>
      </c>
      <c r="C18" s="400"/>
      <c r="D18" s="401"/>
      <c r="E18" s="401"/>
      <c r="F18" s="399"/>
    </row>
    <row r="19" spans="1:6" ht="15" customHeight="1">
      <c r="A19" s="398"/>
      <c r="B19" s="525"/>
      <c r="C19" s="356" t="s">
        <v>39</v>
      </c>
      <c r="D19" s="401">
        <v>4</v>
      </c>
      <c r="E19" s="401"/>
      <c r="F19" s="399">
        <f>E19*$D19</f>
        <v>0</v>
      </c>
    </row>
    <row r="20" spans="1:6" ht="15" customHeight="1">
      <c r="A20" s="398"/>
      <c r="B20" s="544"/>
      <c r="C20" s="405"/>
      <c r="D20" s="402"/>
      <c r="E20" s="403"/>
      <c r="F20" s="399"/>
    </row>
    <row r="21" spans="1:6" ht="24.6" customHeight="1">
      <c r="A21" s="52" t="s">
        <v>89</v>
      </c>
      <c r="B21" s="525" t="s">
        <v>556</v>
      </c>
      <c r="C21" s="157"/>
      <c r="D21" s="400"/>
      <c r="E21" s="401"/>
      <c r="F21" s="399"/>
    </row>
    <row r="22" spans="1:6" ht="15" customHeight="1">
      <c r="A22" s="398"/>
      <c r="B22" s="525" t="s">
        <v>557</v>
      </c>
      <c r="C22" s="356" t="s">
        <v>39</v>
      </c>
      <c r="D22" s="401">
        <v>2</v>
      </c>
      <c r="E22" s="401"/>
      <c r="F22" s="399">
        <f>E22*$D22</f>
        <v>0</v>
      </c>
    </row>
    <row r="23" spans="1:6" ht="15" customHeight="1">
      <c r="A23" s="398"/>
      <c r="B23" s="525" t="s">
        <v>558</v>
      </c>
      <c r="C23" s="356" t="s">
        <v>39</v>
      </c>
      <c r="D23" s="401">
        <v>1</v>
      </c>
      <c r="E23" s="401"/>
      <c r="F23" s="399">
        <f>E23*$D23</f>
        <v>0</v>
      </c>
    </row>
    <row r="24" spans="1:6" ht="15" customHeight="1">
      <c r="A24" s="398"/>
      <c r="B24" s="525"/>
      <c r="C24" s="356"/>
      <c r="D24" s="401"/>
      <c r="E24" s="401"/>
      <c r="F24" s="399"/>
    </row>
    <row r="25" spans="1:6" ht="15" customHeight="1">
      <c r="A25" s="398"/>
      <c r="B25" s="525"/>
      <c r="C25" s="356"/>
      <c r="D25" s="401"/>
      <c r="E25" s="406"/>
      <c r="F25" s="399"/>
    </row>
    <row r="26" spans="1:6" ht="90.6" customHeight="1">
      <c r="A26" s="52" t="s">
        <v>46</v>
      </c>
      <c r="B26" s="525" t="s">
        <v>559</v>
      </c>
      <c r="C26" s="356"/>
      <c r="D26" s="401"/>
      <c r="E26" s="406"/>
      <c r="F26" s="399"/>
    </row>
    <row r="27" spans="1:6" ht="15" customHeight="1">
      <c r="A27" s="398"/>
      <c r="B27" s="525" t="s">
        <v>560</v>
      </c>
      <c r="C27" s="356" t="s">
        <v>61</v>
      </c>
      <c r="D27" s="401">
        <v>60</v>
      </c>
      <c r="E27" s="401"/>
      <c r="F27" s="399">
        <f>E27*$D27</f>
        <v>0</v>
      </c>
    </row>
    <row r="28" spans="1:6" ht="15" customHeight="1">
      <c r="A28" s="398"/>
      <c r="B28" s="525"/>
      <c r="C28" s="400"/>
      <c r="D28" s="401"/>
      <c r="E28" s="401"/>
      <c r="F28" s="399"/>
    </row>
    <row r="29" spans="1:6" ht="24.6" customHeight="1">
      <c r="A29" s="52" t="s">
        <v>48</v>
      </c>
      <c r="B29" s="525" t="s">
        <v>561</v>
      </c>
      <c r="C29" s="400"/>
      <c r="D29" s="401"/>
      <c r="E29" s="401"/>
      <c r="F29" s="399"/>
    </row>
    <row r="30" spans="1:6" ht="15" customHeight="1">
      <c r="A30" s="398"/>
      <c r="B30" s="544"/>
      <c r="C30" s="356" t="s">
        <v>61</v>
      </c>
      <c r="D30" s="401">
        <v>10</v>
      </c>
      <c r="E30" s="401"/>
      <c r="F30" s="399">
        <f>E30*$D30</f>
        <v>0</v>
      </c>
    </row>
    <row r="31" spans="1:6" ht="15" customHeight="1">
      <c r="A31" s="398"/>
      <c r="B31" s="544"/>
      <c r="C31" s="356"/>
      <c r="D31" s="401"/>
      <c r="E31" s="401"/>
      <c r="F31" s="399"/>
    </row>
    <row r="32" spans="1:6" ht="24.6" customHeight="1">
      <c r="A32" s="52" t="s">
        <v>99</v>
      </c>
      <c r="B32" s="525" t="s">
        <v>562</v>
      </c>
      <c r="C32" s="356"/>
      <c r="D32" s="401"/>
      <c r="E32" s="401"/>
      <c r="F32" s="399"/>
    </row>
    <row r="33" spans="1:6" ht="15" customHeight="1">
      <c r="A33" s="398"/>
      <c r="B33" s="544"/>
      <c r="C33" s="356" t="s">
        <v>39</v>
      </c>
      <c r="D33" s="401">
        <v>1</v>
      </c>
      <c r="E33" s="401"/>
      <c r="F33" s="399">
        <f>E33*$D33</f>
        <v>0</v>
      </c>
    </row>
    <row r="34" spans="1:6" ht="15.6" customHeight="1">
      <c r="A34" s="407"/>
      <c r="B34" s="610"/>
      <c r="C34" s="408"/>
      <c r="D34" s="409"/>
      <c r="E34" s="409"/>
      <c r="F34" s="410"/>
    </row>
    <row r="35" spans="1:6" ht="15.95" customHeight="1">
      <c r="A35" s="139"/>
      <c r="B35" s="569" t="s">
        <v>563</v>
      </c>
      <c r="C35" s="140"/>
      <c r="D35" s="181" t="s">
        <v>51</v>
      </c>
      <c r="E35" s="182"/>
      <c r="F35" s="183">
        <f>SUM(F1:F34)</f>
        <v>0</v>
      </c>
    </row>
    <row r="36" spans="1:6" ht="15.6" customHeight="1">
      <c r="A36" s="411"/>
      <c r="B36" s="611"/>
      <c r="C36" s="412"/>
      <c r="D36" s="413"/>
      <c r="E36" s="413"/>
      <c r="F36" s="414"/>
    </row>
    <row r="37" spans="1:6" ht="13.7" customHeight="1">
      <c r="A37" s="397" t="s">
        <v>136</v>
      </c>
      <c r="B37" s="608" t="s">
        <v>564</v>
      </c>
      <c r="C37" s="150"/>
      <c r="D37" s="106"/>
      <c r="E37" s="172"/>
      <c r="F37" s="172"/>
    </row>
    <row r="38" spans="1:6" ht="13.7" customHeight="1">
      <c r="A38" s="397"/>
      <c r="B38" s="608"/>
      <c r="C38" s="150"/>
      <c r="D38" s="106"/>
      <c r="E38" s="172"/>
      <c r="F38" s="172"/>
    </row>
    <row r="39" spans="1:6" ht="24.6" customHeight="1">
      <c r="A39" s="52" t="s">
        <v>37</v>
      </c>
      <c r="B39" s="525" t="s">
        <v>565</v>
      </c>
      <c r="C39" s="400"/>
      <c r="D39" s="401"/>
      <c r="E39" s="401"/>
      <c r="F39" s="399"/>
    </row>
    <row r="40" spans="1:6" ht="15" customHeight="1">
      <c r="A40" s="398"/>
      <c r="B40" s="525"/>
      <c r="C40" s="356" t="s">
        <v>56</v>
      </c>
      <c r="D40" s="401">
        <v>8</v>
      </c>
      <c r="E40" s="415"/>
      <c r="F40" s="399">
        <f>E40*$D40</f>
        <v>0</v>
      </c>
    </row>
    <row r="41" spans="1:6" ht="90.6" customHeight="1">
      <c r="A41" s="52" t="s">
        <v>40</v>
      </c>
      <c r="B41" s="525" t="s">
        <v>566</v>
      </c>
      <c r="C41" s="356"/>
      <c r="D41" s="401"/>
      <c r="E41" s="406"/>
      <c r="F41" s="399"/>
    </row>
    <row r="42" spans="1:6" ht="15" customHeight="1">
      <c r="A42" s="398"/>
      <c r="B42" s="525" t="s">
        <v>560</v>
      </c>
      <c r="C42" s="356" t="s">
        <v>61</v>
      </c>
      <c r="D42" s="401">
        <v>40</v>
      </c>
      <c r="E42" s="416"/>
      <c r="F42" s="399">
        <f>E42*$D42</f>
        <v>0</v>
      </c>
    </row>
    <row r="43" spans="1:6" ht="15.6" customHeight="1">
      <c r="A43" s="407"/>
      <c r="B43" s="612"/>
      <c r="C43" s="417"/>
      <c r="D43" s="418"/>
      <c r="E43" s="418"/>
      <c r="F43" s="410"/>
    </row>
    <row r="44" spans="1:6" ht="15.95" customHeight="1">
      <c r="A44" s="139"/>
      <c r="B44" s="569" t="s">
        <v>567</v>
      </c>
      <c r="C44" s="140"/>
      <c r="D44" s="181" t="s">
        <v>51</v>
      </c>
      <c r="E44" s="182"/>
      <c r="F44" s="183">
        <f>SUM(F39:F43)</f>
        <v>0</v>
      </c>
    </row>
    <row r="45" spans="1:6" ht="15.6" customHeight="1">
      <c r="A45" s="411"/>
      <c r="B45" s="613"/>
      <c r="C45" s="412"/>
      <c r="D45" s="413"/>
      <c r="E45" s="419"/>
      <c r="F45" s="414"/>
    </row>
    <row r="46" spans="1:6" ht="13.7" customHeight="1">
      <c r="A46" s="397" t="s">
        <v>185</v>
      </c>
      <c r="B46" s="608" t="s">
        <v>347</v>
      </c>
      <c r="C46" s="150"/>
      <c r="D46" s="106"/>
      <c r="E46" s="172"/>
      <c r="F46" s="172"/>
    </row>
    <row r="47" spans="1:6" ht="13.7" customHeight="1">
      <c r="A47" s="397"/>
      <c r="B47" s="608"/>
      <c r="C47" s="150"/>
      <c r="D47" s="106"/>
      <c r="E47" s="172"/>
      <c r="F47" s="172"/>
    </row>
    <row r="48" spans="1:6" ht="24.6" customHeight="1">
      <c r="A48" s="52" t="s">
        <v>37</v>
      </c>
      <c r="B48" s="525" t="s">
        <v>568</v>
      </c>
      <c r="C48" s="400"/>
      <c r="D48" s="401"/>
      <c r="E48" s="401"/>
      <c r="F48" s="399"/>
    </row>
    <row r="49" spans="1:6" ht="15" customHeight="1">
      <c r="A49" s="398"/>
      <c r="B49" s="525" t="s">
        <v>569</v>
      </c>
      <c r="C49" s="356" t="s">
        <v>39</v>
      </c>
      <c r="D49" s="401">
        <v>1</v>
      </c>
      <c r="E49" s="401"/>
      <c r="F49" s="399">
        <f>E49*$D49</f>
        <v>0</v>
      </c>
    </row>
    <row r="50" spans="1:6" ht="15" customHeight="1">
      <c r="A50" s="398"/>
      <c r="B50" s="525" t="s">
        <v>570</v>
      </c>
      <c r="C50" s="356" t="s">
        <v>39</v>
      </c>
      <c r="D50" s="401">
        <v>1</v>
      </c>
      <c r="E50" s="401"/>
      <c r="F50" s="399">
        <f>E50*$D50</f>
        <v>0</v>
      </c>
    </row>
    <row r="51" spans="1:6" ht="15" customHeight="1">
      <c r="A51" s="398"/>
      <c r="B51" s="525" t="s">
        <v>571</v>
      </c>
      <c r="C51" s="356" t="s">
        <v>39</v>
      </c>
      <c r="D51" s="401">
        <v>1</v>
      </c>
      <c r="E51" s="401"/>
      <c r="F51" s="399">
        <f>E51*$D51</f>
        <v>0</v>
      </c>
    </row>
    <row r="52" spans="1:6" ht="15" customHeight="1">
      <c r="A52" s="398"/>
      <c r="B52" s="525" t="s">
        <v>572</v>
      </c>
      <c r="C52" s="356" t="s">
        <v>39</v>
      </c>
      <c r="D52" s="401">
        <v>1</v>
      </c>
      <c r="E52" s="401"/>
      <c r="F52" s="399">
        <f>E52*$D52</f>
        <v>0</v>
      </c>
    </row>
    <row r="53" spans="1:6" ht="15" customHeight="1">
      <c r="A53" s="398"/>
      <c r="B53" s="614" t="s">
        <v>84</v>
      </c>
      <c r="C53" s="415"/>
      <c r="D53" s="415"/>
      <c r="E53" s="415"/>
      <c r="F53" s="399"/>
    </row>
    <row r="54" spans="1:6" ht="79.7" customHeight="1">
      <c r="A54" s="52" t="s">
        <v>40</v>
      </c>
      <c r="B54" s="525" t="s">
        <v>573</v>
      </c>
      <c r="C54" s="400"/>
      <c r="D54" s="401"/>
      <c r="E54" s="401"/>
      <c r="F54" s="399"/>
    </row>
    <row r="55" spans="1:6" ht="15" customHeight="1">
      <c r="A55" s="398"/>
      <c r="B55" s="525"/>
      <c r="C55" s="356" t="s">
        <v>61</v>
      </c>
      <c r="D55" s="401">
        <v>50</v>
      </c>
      <c r="E55" s="401"/>
      <c r="F55" s="399">
        <f>E55*$D55</f>
        <v>0</v>
      </c>
    </row>
    <row r="56" spans="1:6" ht="15.6" customHeight="1">
      <c r="A56" s="407"/>
      <c r="B56" s="615"/>
      <c r="C56" s="135"/>
      <c r="D56" s="420"/>
      <c r="E56" s="410"/>
      <c r="F56" s="410"/>
    </row>
    <row r="57" spans="1:6" ht="15.95" customHeight="1">
      <c r="A57" s="139"/>
      <c r="B57" s="569" t="s">
        <v>574</v>
      </c>
      <c r="C57" s="140"/>
      <c r="D57" s="181" t="s">
        <v>51</v>
      </c>
      <c r="E57" s="182"/>
      <c r="F57" s="183">
        <f>SUM(F48:F56)</f>
        <v>0</v>
      </c>
    </row>
    <row r="58" spans="1:6" ht="15" customHeight="1">
      <c r="A58" s="421"/>
      <c r="B58" s="616"/>
      <c r="C58" s="422"/>
      <c r="D58" s="423"/>
      <c r="E58" s="424"/>
      <c r="F58" s="424"/>
    </row>
    <row r="59" spans="1:6" ht="14.1" customHeight="1">
      <c r="A59" s="425"/>
      <c r="B59" s="617"/>
      <c r="C59" s="426"/>
      <c r="D59" s="427"/>
      <c r="E59" s="428"/>
      <c r="F59" s="428"/>
    </row>
    <row r="60" spans="1:6" ht="13.15" customHeight="1">
      <c r="A60" s="429" t="s">
        <v>206</v>
      </c>
      <c r="B60" s="618" t="s">
        <v>575</v>
      </c>
      <c r="C60" s="430"/>
      <c r="D60" s="102"/>
      <c r="E60" s="201"/>
      <c r="F60" s="201"/>
    </row>
    <row r="61" spans="1:6" ht="13.7" customHeight="1">
      <c r="A61" s="397"/>
      <c r="B61" s="608"/>
      <c r="C61" s="150"/>
      <c r="D61" s="106"/>
      <c r="E61" s="172"/>
      <c r="F61" s="172"/>
    </row>
    <row r="62" spans="1:6" ht="64.5" customHeight="1">
      <c r="A62" s="52" t="s">
        <v>37</v>
      </c>
      <c r="B62" s="525" t="s">
        <v>576</v>
      </c>
      <c r="C62" s="400"/>
      <c r="D62" s="401"/>
      <c r="E62" s="401"/>
      <c r="F62" s="399"/>
    </row>
    <row r="63" spans="1:6" ht="15" customHeight="1">
      <c r="A63" s="398"/>
      <c r="B63" s="525"/>
      <c r="C63" s="356" t="s">
        <v>39</v>
      </c>
      <c r="D63" s="401">
        <v>1</v>
      </c>
      <c r="E63" s="401"/>
      <c r="F63" s="399">
        <f>E63*$D63</f>
        <v>0</v>
      </c>
    </row>
    <row r="64" spans="1:6" ht="15" customHeight="1">
      <c r="A64" s="398"/>
      <c r="B64" s="614" t="s">
        <v>84</v>
      </c>
      <c r="C64" s="415"/>
      <c r="D64" s="415"/>
      <c r="E64" s="415"/>
      <c r="F64" s="399"/>
    </row>
    <row r="65" spans="1:6" ht="24.6" customHeight="1">
      <c r="A65" s="52" t="s">
        <v>40</v>
      </c>
      <c r="B65" s="525" t="s">
        <v>577</v>
      </c>
      <c r="C65" s="400"/>
      <c r="D65" s="401"/>
      <c r="E65" s="401"/>
      <c r="F65" s="399"/>
    </row>
    <row r="66" spans="1:6" ht="14.45" customHeight="1">
      <c r="A66" s="431"/>
      <c r="B66" s="619"/>
      <c r="C66" s="432" t="s">
        <v>61</v>
      </c>
      <c r="D66" s="433">
        <v>10</v>
      </c>
      <c r="E66" s="433"/>
      <c r="F66" s="434">
        <f>E66*$D66</f>
        <v>0</v>
      </c>
    </row>
    <row r="67" spans="1:6" ht="15" customHeight="1">
      <c r="A67" s="435"/>
      <c r="B67" s="620"/>
      <c r="C67" s="436"/>
      <c r="D67" s="437"/>
      <c r="E67" s="438"/>
      <c r="F67" s="438"/>
    </row>
    <row r="68" spans="1:6" ht="15.95" customHeight="1">
      <c r="A68" s="139"/>
      <c r="B68" s="569" t="s">
        <v>578</v>
      </c>
      <c r="C68" s="140"/>
      <c r="D68" s="181" t="s">
        <v>51</v>
      </c>
      <c r="E68" s="182"/>
      <c r="F68" s="183">
        <f>SUM(F59:F67)</f>
        <v>0</v>
      </c>
    </row>
    <row r="69" spans="1:6" ht="15" customHeight="1">
      <c r="A69" s="421"/>
      <c r="B69" s="616"/>
      <c r="C69" s="422"/>
      <c r="D69" s="423"/>
      <c r="E69" s="424"/>
      <c r="F69" s="424"/>
    </row>
    <row r="70" spans="1:6" ht="15" customHeight="1">
      <c r="A70" s="439"/>
      <c r="B70" s="621"/>
      <c r="C70" s="440"/>
      <c r="D70" s="441"/>
      <c r="E70" s="442"/>
      <c r="F70" s="442"/>
    </row>
    <row r="71" spans="1:6" ht="15.95" customHeight="1">
      <c r="A71" s="443"/>
      <c r="B71" s="622" t="s">
        <v>579</v>
      </c>
      <c r="C71" s="444"/>
      <c r="D71" s="445" t="s">
        <v>51</v>
      </c>
      <c r="E71" s="446"/>
      <c r="F71" s="447">
        <f>F57+F44+F35+F68</f>
        <v>0</v>
      </c>
    </row>
    <row r="72" spans="1:6" ht="15" customHeight="1">
      <c r="A72" s="448"/>
      <c r="B72" s="623"/>
      <c r="C72" s="449"/>
      <c r="D72" s="450"/>
      <c r="E72" s="451"/>
      <c r="F72" s="451"/>
    </row>
  </sheetData>
  <mergeCells count="4">
    <mergeCell ref="B2:D2"/>
    <mergeCell ref="B7:D7"/>
    <mergeCell ref="B6:F6"/>
    <mergeCell ref="B5:F5"/>
  </mergeCells>
  <pageMargins left="1" right="1" top="1" bottom="1" header="0.25" footer="0.25"/>
  <pageSetup scale="46" orientation="portrait" r:id="rId1"/>
  <headerFooter>
    <oddFooter>&amp;C&amp;"Helvetica,Regular"&amp;12&amp;K000000&amp;P</oddFooter>
  </headerFooter>
</worksheet>
</file>

<file path=xl/worksheets/sheet8.xml><?xml version="1.0" encoding="utf-8"?>
<worksheet xmlns="http://schemas.openxmlformats.org/spreadsheetml/2006/main" xmlns:r="http://schemas.openxmlformats.org/officeDocument/2006/relationships">
  <dimension ref="A1:H34"/>
  <sheetViews>
    <sheetView workbookViewId="0">
      <selection sqref="A1:H34"/>
    </sheetView>
  </sheetViews>
  <sheetFormatPr defaultRowHeight="12.75"/>
  <sheetData>
    <row r="1" spans="1:8">
      <c r="A1" s="632"/>
      <c r="B1" s="633"/>
      <c r="C1" s="633"/>
      <c r="D1" s="633"/>
      <c r="E1" s="633"/>
      <c r="F1" s="633"/>
      <c r="G1" s="633"/>
      <c r="H1" s="633"/>
    </row>
    <row r="2" spans="1:8">
      <c r="A2" s="501"/>
      <c r="B2" s="632"/>
      <c r="C2" s="633"/>
      <c r="D2" s="633"/>
      <c r="E2" s="633"/>
      <c r="F2" s="633"/>
      <c r="G2" s="633"/>
      <c r="H2" s="633"/>
    </row>
    <row r="3" spans="1:8">
      <c r="A3" s="501"/>
      <c r="B3" s="632"/>
      <c r="C3" s="633"/>
      <c r="D3" s="633"/>
      <c r="E3" s="633"/>
      <c r="F3" s="633"/>
      <c r="G3" s="633"/>
      <c r="H3" s="633"/>
    </row>
    <row r="4" spans="1:8">
      <c r="A4" s="501"/>
      <c r="B4" s="632"/>
      <c r="C4" s="633"/>
      <c r="D4" s="633"/>
      <c r="E4" s="633"/>
      <c r="F4" s="633"/>
      <c r="G4" s="633"/>
      <c r="H4" s="633"/>
    </row>
    <row r="5" spans="1:8">
      <c r="A5" s="501"/>
      <c r="B5" s="632"/>
      <c r="C5" s="633"/>
      <c r="D5" s="633"/>
      <c r="E5" s="633"/>
      <c r="F5" s="633"/>
      <c r="G5" s="633"/>
      <c r="H5" s="633"/>
    </row>
    <row r="6" spans="1:8">
      <c r="A6" s="501"/>
      <c r="B6" s="632"/>
      <c r="C6" s="633"/>
      <c r="D6" s="633"/>
      <c r="E6" s="633"/>
      <c r="F6" s="633"/>
      <c r="G6" s="633"/>
      <c r="H6" s="633"/>
    </row>
    <row r="7" spans="1:8">
      <c r="A7" s="501"/>
      <c r="B7" s="632"/>
      <c r="C7" s="633"/>
      <c r="D7" s="633"/>
      <c r="E7" s="633"/>
      <c r="F7" s="633"/>
      <c r="G7" s="633"/>
      <c r="H7" s="633"/>
    </row>
    <row r="8" spans="1:8">
      <c r="A8" s="501"/>
      <c r="B8" s="632"/>
      <c r="C8" s="633"/>
      <c r="D8" s="633"/>
      <c r="E8" s="633"/>
      <c r="F8" s="633"/>
      <c r="G8" s="633"/>
      <c r="H8" s="633"/>
    </row>
    <row r="9" spans="1:8">
      <c r="A9" s="501"/>
      <c r="B9" s="632"/>
      <c r="C9" s="633"/>
      <c r="D9" s="633"/>
      <c r="E9" s="633"/>
      <c r="F9" s="633"/>
      <c r="G9" s="633"/>
      <c r="H9" s="633"/>
    </row>
    <row r="10" spans="1:8">
      <c r="A10" s="501"/>
      <c r="B10" s="632"/>
      <c r="C10" s="633"/>
      <c r="D10" s="633"/>
      <c r="E10" s="633"/>
      <c r="F10" s="633"/>
      <c r="G10" s="633"/>
      <c r="H10" s="633"/>
    </row>
    <row r="11" spans="1:8">
      <c r="A11" s="501"/>
      <c r="B11" s="632"/>
      <c r="C11" s="633"/>
      <c r="D11" s="633"/>
      <c r="E11" s="633"/>
      <c r="F11" s="633"/>
      <c r="G11" s="633"/>
      <c r="H11" s="633"/>
    </row>
    <row r="12" spans="1:8">
      <c r="A12" s="501"/>
      <c r="B12" s="632"/>
      <c r="C12" s="633"/>
      <c r="D12" s="633"/>
      <c r="E12" s="633"/>
      <c r="F12" s="633"/>
      <c r="G12" s="633"/>
      <c r="H12" s="633"/>
    </row>
    <row r="13" spans="1:8">
      <c r="A13" s="501"/>
      <c r="B13" s="632"/>
      <c r="C13" s="633"/>
      <c r="D13" s="633"/>
      <c r="E13" s="633"/>
      <c r="F13" s="633"/>
      <c r="G13" s="633"/>
      <c r="H13" s="633"/>
    </row>
    <row r="14" spans="1:8">
      <c r="A14" s="501"/>
      <c r="B14" s="632"/>
      <c r="C14" s="633"/>
      <c r="D14" s="633"/>
      <c r="E14" s="633"/>
      <c r="F14" s="633"/>
      <c r="G14" s="633"/>
      <c r="H14" s="633"/>
    </row>
    <row r="15" spans="1:8">
      <c r="A15" s="501"/>
      <c r="B15" s="632"/>
      <c r="C15" s="633"/>
      <c r="D15" s="633"/>
      <c r="E15" s="633"/>
      <c r="F15" s="633"/>
      <c r="G15" s="633"/>
      <c r="H15" s="633"/>
    </row>
    <row r="16" spans="1:8">
      <c r="A16" s="501"/>
      <c r="B16" s="632"/>
      <c r="C16" s="633"/>
      <c r="D16" s="633"/>
      <c r="E16" s="633"/>
      <c r="F16" s="633"/>
      <c r="G16" s="633"/>
      <c r="H16" s="633"/>
    </row>
    <row r="17" spans="1:8">
      <c r="A17" s="501"/>
      <c r="B17" s="632"/>
      <c r="C17" s="633"/>
      <c r="D17" s="633"/>
      <c r="E17" s="633"/>
      <c r="F17" s="633"/>
      <c r="G17" s="633"/>
      <c r="H17" s="633"/>
    </row>
    <row r="18" spans="1:8">
      <c r="A18" s="501"/>
      <c r="B18" s="632"/>
      <c r="C18" s="633"/>
      <c r="D18" s="633"/>
      <c r="E18" s="633"/>
      <c r="F18" s="633"/>
      <c r="G18" s="633"/>
      <c r="H18" s="633"/>
    </row>
    <row r="19" spans="1:8">
      <c r="A19" s="501"/>
      <c r="B19" s="632"/>
      <c r="C19" s="633"/>
      <c r="D19" s="633"/>
      <c r="E19" s="633"/>
      <c r="F19" s="633"/>
      <c r="G19" s="633"/>
      <c r="H19" s="633"/>
    </row>
    <row r="20" spans="1:8">
      <c r="A20" s="501"/>
      <c r="B20" s="632"/>
      <c r="C20" s="633"/>
      <c r="D20" s="633"/>
      <c r="E20" s="633"/>
      <c r="F20" s="633"/>
      <c r="G20" s="633"/>
      <c r="H20" s="633"/>
    </row>
    <row r="21" spans="1:8">
      <c r="A21" s="501"/>
      <c r="B21" s="632"/>
      <c r="C21" s="633"/>
      <c r="D21" s="633"/>
      <c r="E21" s="633"/>
      <c r="F21" s="633"/>
      <c r="G21" s="633"/>
      <c r="H21" s="633"/>
    </row>
    <row r="22" spans="1:8">
      <c r="A22" s="501"/>
      <c r="B22" s="632"/>
      <c r="C22" s="633"/>
      <c r="D22" s="633"/>
      <c r="E22" s="633"/>
      <c r="F22" s="633"/>
      <c r="G22" s="633"/>
      <c r="H22" s="633"/>
    </row>
    <row r="23" spans="1:8">
      <c r="A23" s="501"/>
      <c r="B23" s="632"/>
      <c r="C23" s="633"/>
      <c r="D23" s="633"/>
      <c r="E23" s="633"/>
      <c r="F23" s="633"/>
      <c r="G23" s="633"/>
      <c r="H23" s="633"/>
    </row>
    <row r="24" spans="1:8">
      <c r="A24" s="501"/>
      <c r="B24" s="632"/>
      <c r="C24" s="633"/>
      <c r="D24" s="633"/>
      <c r="E24" s="633"/>
      <c r="F24" s="633"/>
      <c r="G24" s="633"/>
      <c r="H24" s="633"/>
    </row>
    <row r="25" spans="1:8">
      <c r="A25" s="501"/>
      <c r="B25" s="632"/>
      <c r="C25" s="633"/>
      <c r="D25" s="633"/>
      <c r="E25" s="633"/>
      <c r="F25" s="633"/>
      <c r="G25" s="633"/>
      <c r="H25" s="633"/>
    </row>
    <row r="26" spans="1:8">
      <c r="A26" s="501"/>
      <c r="B26" s="632"/>
      <c r="C26" s="633"/>
      <c r="D26" s="633"/>
      <c r="E26" s="633"/>
      <c r="F26" s="633"/>
      <c r="G26" s="633"/>
      <c r="H26" s="633"/>
    </row>
    <row r="27" spans="1:8">
      <c r="A27" s="501"/>
      <c r="B27" s="632"/>
      <c r="C27" s="633"/>
      <c r="D27" s="633"/>
      <c r="E27" s="633"/>
      <c r="F27" s="633"/>
      <c r="G27" s="633"/>
      <c r="H27" s="633"/>
    </row>
    <row r="28" spans="1:8">
      <c r="A28" s="501"/>
      <c r="B28" s="632"/>
      <c r="C28" s="633"/>
      <c r="D28" s="633"/>
      <c r="E28" s="633"/>
      <c r="F28" s="633"/>
      <c r="G28" s="633"/>
      <c r="H28" s="633"/>
    </row>
    <row r="29" spans="1:8">
      <c r="A29" s="501"/>
      <c r="B29" s="632"/>
      <c r="C29" s="633"/>
      <c r="D29" s="633"/>
      <c r="E29" s="633"/>
      <c r="F29" s="633"/>
      <c r="G29" s="633"/>
      <c r="H29" s="633"/>
    </row>
    <row r="30" spans="1:8">
      <c r="A30" s="501"/>
      <c r="B30" s="632"/>
      <c r="C30" s="633"/>
      <c r="D30" s="633"/>
      <c r="E30" s="633"/>
      <c r="F30" s="633"/>
      <c r="G30" s="633"/>
      <c r="H30" s="633"/>
    </row>
    <row r="31" spans="1:8">
      <c r="A31" s="501"/>
      <c r="B31" s="632"/>
      <c r="C31" s="633"/>
      <c r="D31" s="633"/>
      <c r="E31" s="633"/>
      <c r="F31" s="633"/>
      <c r="G31" s="633"/>
      <c r="H31" s="633"/>
    </row>
    <row r="32" spans="1:8">
      <c r="A32" s="501"/>
      <c r="B32" s="632"/>
      <c r="C32" s="633"/>
      <c r="D32" s="633"/>
      <c r="E32" s="633"/>
      <c r="F32" s="633"/>
      <c r="G32" s="633"/>
      <c r="H32" s="633"/>
    </row>
    <row r="33" spans="1:8">
      <c r="A33" s="501"/>
      <c r="B33" s="632"/>
      <c r="C33" s="633"/>
      <c r="D33" s="633"/>
      <c r="E33" s="633"/>
      <c r="F33" s="633"/>
      <c r="G33" s="633"/>
      <c r="H33" s="633"/>
    </row>
    <row r="34" spans="1:8">
      <c r="A34" s="501"/>
      <c r="B34" s="501"/>
      <c r="C34" s="501"/>
      <c r="D34" s="501"/>
      <c r="E34" s="501"/>
      <c r="F34" s="501"/>
      <c r="G34" s="501"/>
      <c r="H34" s="501"/>
    </row>
  </sheetData>
  <mergeCells count="33">
    <mergeCell ref="B31:H31"/>
    <mergeCell ref="B32:H32"/>
    <mergeCell ref="B33:H33"/>
    <mergeCell ref="B25:H25"/>
    <mergeCell ref="B26:H26"/>
    <mergeCell ref="B27:H27"/>
    <mergeCell ref="B28:H28"/>
    <mergeCell ref="B29:H29"/>
    <mergeCell ref="B30:H30"/>
    <mergeCell ref="B19:H19"/>
    <mergeCell ref="B20:H20"/>
    <mergeCell ref="B21:H21"/>
    <mergeCell ref="B22:H22"/>
    <mergeCell ref="B23:H23"/>
    <mergeCell ref="B24:H24"/>
    <mergeCell ref="B13:H13"/>
    <mergeCell ref="B14:H14"/>
    <mergeCell ref="B15:H15"/>
    <mergeCell ref="B16:H16"/>
    <mergeCell ref="B17:H17"/>
    <mergeCell ref="B18:H18"/>
    <mergeCell ref="B7:H7"/>
    <mergeCell ref="B8:H8"/>
    <mergeCell ref="B9:H9"/>
    <mergeCell ref="B10:H10"/>
    <mergeCell ref="B11:H11"/>
    <mergeCell ref="B12:H12"/>
    <mergeCell ref="A1:H1"/>
    <mergeCell ref="B2:H2"/>
    <mergeCell ref="B3:H3"/>
    <mergeCell ref="B4:H4"/>
    <mergeCell ref="B5:H5"/>
    <mergeCell ref="B6:H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8</vt:i4>
      </vt:variant>
      <vt:variant>
        <vt:lpstr>Imenovani obsegi</vt:lpstr>
      </vt:variant>
      <vt:variant>
        <vt:i4>1</vt:i4>
      </vt:variant>
    </vt:vector>
  </HeadingPairs>
  <TitlesOfParts>
    <vt:vector size="9" baseType="lpstr">
      <vt:lpstr>POGOJI IN REKAPITULACIJA</vt:lpstr>
      <vt:lpstr>SPLOŠNO</vt:lpstr>
      <vt:lpstr>VODOVOD IN KANALIZACIJA</vt:lpstr>
      <vt:lpstr>OGREVANJE</vt:lpstr>
      <vt:lpstr>PREZRAČEVANJE KUHINJE</vt:lpstr>
      <vt:lpstr>PREZRAČEVANJE-PROSTORI</vt:lpstr>
      <vt:lpstr>RUŠITVE</vt:lpstr>
      <vt:lpstr>List1</vt:lpstr>
      <vt:lpstr>'POGOJI IN REKAPITULACIJA'!Področje_tiskanja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Zvone Kokelj</cp:lastModifiedBy>
  <dcterms:modified xsi:type="dcterms:W3CDTF">2020-06-02T11:47:57Z</dcterms:modified>
</cp:coreProperties>
</file>